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45" yWindow="285" windowWidth="9600" windowHeight="7695" tabRatio="352" firstSheet="1" activeTab="1"/>
  </bookViews>
  <sheets>
    <sheet name="各機關負責部分" sheetId="2" r:id="rId1"/>
    <sheet name="總表" sheetId="1" r:id="rId2"/>
  </sheets>
  <definedNames>
    <definedName name="_xlnm.Print_Area" localSheetId="1">總表!$A$1:$BNU$33</definedName>
    <definedName name="_xlnm.Print_Titles" localSheetId="1">總表!$A:$B</definedName>
  </definedNames>
  <calcPr calcId="145621"/>
</workbook>
</file>

<file path=xl/calcChain.xml><?xml version="1.0" encoding="utf-8"?>
<calcChain xmlns="http://schemas.openxmlformats.org/spreadsheetml/2006/main">
  <c r="KV22" i="1" l="1"/>
  <c r="KW22" i="1"/>
  <c r="KW21" i="1" l="1"/>
  <c r="KV21" i="1"/>
  <c r="AJ19" i="1" l="1"/>
  <c r="AJ18" i="1"/>
  <c r="AJ17" i="1"/>
  <c r="AJ16" i="1"/>
  <c r="AJ15" i="1"/>
  <c r="AJ14" i="1"/>
  <c r="AJ13" i="1"/>
  <c r="AJ12" i="1"/>
  <c r="AJ11" i="1"/>
  <c r="AH19" i="1"/>
  <c r="AH18" i="1"/>
  <c r="AH17" i="1"/>
  <c r="AH16" i="1"/>
  <c r="AH15" i="1"/>
  <c r="AH14" i="1"/>
  <c r="AH13" i="1"/>
  <c r="AH12" i="1"/>
  <c r="AH11" i="1"/>
  <c r="AE12" i="1"/>
  <c r="AE13" i="1"/>
  <c r="AE14" i="1"/>
  <c r="AE15" i="1"/>
  <c r="AE16" i="1"/>
  <c r="AE17" i="1"/>
  <c r="AE18" i="1"/>
  <c r="AE19" i="1"/>
  <c r="AC12" i="1"/>
  <c r="AC13" i="1"/>
  <c r="AC14" i="1"/>
  <c r="AC15" i="1"/>
  <c r="AC16" i="1"/>
  <c r="AC17" i="1"/>
  <c r="AC18" i="1"/>
  <c r="AC19" i="1"/>
  <c r="AE11" i="1"/>
  <c r="AC11" i="1"/>
  <c r="VQ19" i="1" l="1"/>
  <c r="VN19" i="1"/>
  <c r="VQ18" i="1"/>
  <c r="VN18" i="1"/>
  <c r="VQ17" i="1"/>
  <c r="VN17" i="1"/>
  <c r="VQ16" i="1"/>
  <c r="VN16" i="1"/>
  <c r="VK19" i="1"/>
  <c r="VI19" i="1"/>
  <c r="VG19" i="1"/>
  <c r="VE19" i="1"/>
  <c r="VC19" i="1"/>
  <c r="VA19" i="1"/>
  <c r="VK18" i="1"/>
  <c r="VI18" i="1"/>
  <c r="VG18" i="1"/>
  <c r="VE18" i="1"/>
  <c r="VC18" i="1"/>
  <c r="VA18" i="1"/>
  <c r="VK17" i="1"/>
  <c r="VI17" i="1"/>
  <c r="VG17" i="1"/>
  <c r="VE17" i="1"/>
  <c r="VC17" i="1"/>
  <c r="VA17" i="1"/>
  <c r="VK16" i="1"/>
  <c r="VI16" i="1"/>
  <c r="VG16" i="1"/>
  <c r="VE16" i="1"/>
  <c r="VC16" i="1"/>
  <c r="VA16" i="1"/>
  <c r="VK15" i="1"/>
  <c r="VI15" i="1"/>
  <c r="VG15" i="1"/>
  <c r="VE15" i="1"/>
  <c r="VC15" i="1"/>
  <c r="VA15" i="1"/>
  <c r="BOQ19" i="1" l="1"/>
  <c r="BOQ18" i="1"/>
  <c r="BLG19" i="1" l="1"/>
  <c r="BLE19" i="1"/>
  <c r="BLK19" i="1"/>
  <c r="BLI19" i="1"/>
  <c r="BLK18" i="1" l="1"/>
  <c r="BLK17" i="1"/>
  <c r="BLI18" i="1"/>
  <c r="BLI17" i="1"/>
  <c r="BLG18" i="1"/>
  <c r="BLE18" i="1"/>
  <c r="BJC18" i="1"/>
  <c r="BJJ18" i="1" s="1"/>
  <c r="BIX18" i="1"/>
  <c r="BIS18" i="1"/>
  <c r="BIR18" i="1"/>
  <c r="AJT18" i="1"/>
  <c r="AJR18" i="1"/>
  <c r="TI18" i="1"/>
  <c r="TG18" i="1"/>
  <c r="TE18" i="1"/>
  <c r="TA18" i="1"/>
  <c r="SY18" i="1"/>
  <c r="PP18" i="1"/>
  <c r="PO18" i="1"/>
  <c r="NT18" i="1"/>
  <c r="EY18" i="1"/>
  <c r="EX18" i="1"/>
  <c r="EW18" i="1"/>
  <c r="EV18" i="1"/>
  <c r="EU18" i="1"/>
  <c r="ET18" i="1"/>
  <c r="ES18" i="1"/>
  <c r="ER18" i="1"/>
  <c r="EQ18" i="1"/>
  <c r="EP18" i="1"/>
  <c r="EO18" i="1"/>
  <c r="EN18" i="1"/>
  <c r="EA18" i="1"/>
  <c r="DZ18" i="1"/>
  <c r="DY18" i="1"/>
  <c r="DX18" i="1"/>
  <c r="DW18" i="1"/>
  <c r="DV18" i="1"/>
  <c r="DU18" i="1"/>
  <c r="DT18" i="1"/>
  <c r="DS18" i="1"/>
  <c r="DR18" i="1"/>
  <c r="DQ18" i="1"/>
  <c r="DP18" i="1"/>
  <c r="DC18" i="1"/>
  <c r="DB18" i="1"/>
  <c r="DA18" i="1"/>
  <c r="CZ18" i="1"/>
  <c r="CY18" i="1"/>
  <c r="CX18" i="1"/>
  <c r="CW18" i="1"/>
  <c r="CV18" i="1"/>
  <c r="CU18" i="1"/>
  <c r="CT18" i="1"/>
  <c r="CS18" i="1"/>
  <c r="CR18" i="1"/>
  <c r="CE18" i="1"/>
  <c r="CD18" i="1"/>
  <c r="CC18" i="1"/>
  <c r="CB18" i="1"/>
  <c r="CA18" i="1"/>
  <c r="BZ18" i="1"/>
  <c r="BY18" i="1"/>
  <c r="BX18" i="1"/>
  <c r="BW18" i="1"/>
  <c r="BV18" i="1"/>
  <c r="BU18" i="1"/>
  <c r="BT18" i="1"/>
  <c r="BLG17" i="1"/>
  <c r="BLE17" i="1"/>
  <c r="BJC17" i="1"/>
  <c r="BJI17" i="1" s="1"/>
  <c r="BIX17" i="1"/>
  <c r="BIS17" i="1"/>
  <c r="BIR17" i="1"/>
  <c r="AJT17" i="1"/>
  <c r="AJR17" i="1"/>
  <c r="UJ17" i="1"/>
  <c r="UI17" i="1"/>
  <c r="UH17" i="1"/>
  <c r="UG17" i="1"/>
  <c r="UF17" i="1"/>
  <c r="TM17" i="1"/>
  <c r="TI17" i="1"/>
  <c r="TG17" i="1"/>
  <c r="TE17" i="1"/>
  <c r="TA17" i="1"/>
  <c r="SY17" i="1"/>
  <c r="PP17" i="1"/>
  <c r="PO17" i="1"/>
  <c r="NT17" i="1"/>
  <c r="KU17" i="1"/>
  <c r="KS17" i="1"/>
  <c r="KQ17" i="1"/>
  <c r="KM17" i="1"/>
  <c r="KK17" i="1"/>
  <c r="KI17" i="1"/>
  <c r="KG17" i="1"/>
  <c r="EY17" i="1"/>
  <c r="EX17" i="1"/>
  <c r="EW17" i="1"/>
  <c r="EV17" i="1"/>
  <c r="EU17" i="1"/>
  <c r="ET17" i="1"/>
  <c r="ES17" i="1"/>
  <c r="ER17" i="1"/>
  <c r="EQ17" i="1"/>
  <c r="EP17" i="1"/>
  <c r="EO17" i="1"/>
  <c r="EN17" i="1"/>
  <c r="EA17" i="1"/>
  <c r="DZ17" i="1"/>
  <c r="DY17" i="1"/>
  <c r="DX17" i="1"/>
  <c r="DW17" i="1"/>
  <c r="DV17" i="1"/>
  <c r="DU17" i="1"/>
  <c r="DT17" i="1"/>
  <c r="DS17" i="1"/>
  <c r="DR17" i="1"/>
  <c r="DQ17" i="1"/>
  <c r="DP17" i="1"/>
  <c r="DC17" i="1"/>
  <c r="DB17" i="1"/>
  <c r="DA17" i="1"/>
  <c r="CZ17" i="1"/>
  <c r="CY17" i="1"/>
  <c r="CX17" i="1"/>
  <c r="CW17" i="1"/>
  <c r="CV17" i="1"/>
  <c r="CU17" i="1"/>
  <c r="CT17" i="1"/>
  <c r="CS17" i="1"/>
  <c r="CR17" i="1"/>
  <c r="CE17" i="1"/>
  <c r="CD17" i="1"/>
  <c r="CC17" i="1"/>
  <c r="CB17" i="1"/>
  <c r="CA17" i="1"/>
  <c r="BZ17" i="1"/>
  <c r="BY17" i="1"/>
  <c r="BX17" i="1"/>
  <c r="BW17" i="1"/>
  <c r="BV17" i="1"/>
  <c r="BU17" i="1"/>
  <c r="BT17" i="1"/>
  <c r="BLG16" i="1"/>
  <c r="BLE16" i="1"/>
  <c r="BJC16" i="1"/>
  <c r="BJI16" i="1" s="1"/>
  <c r="BIX16" i="1"/>
  <c r="BIS16" i="1"/>
  <c r="BIR16" i="1"/>
  <c r="TI16" i="1"/>
  <c r="TE16" i="1"/>
  <c r="TA16" i="1"/>
  <c r="NT16" i="1"/>
  <c r="EY16" i="1"/>
  <c r="EX16" i="1"/>
  <c r="EW16" i="1"/>
  <c r="EV16" i="1"/>
  <c r="EU16" i="1"/>
  <c r="ET16" i="1"/>
  <c r="ES16" i="1"/>
  <c r="ER16" i="1"/>
  <c r="EQ16" i="1"/>
  <c r="EP16" i="1"/>
  <c r="EO16" i="1"/>
  <c r="EN16" i="1"/>
  <c r="EA16" i="1"/>
  <c r="DZ16" i="1"/>
  <c r="DY16" i="1"/>
  <c r="DX16" i="1"/>
  <c r="DW16" i="1"/>
  <c r="DV16" i="1"/>
  <c r="DU16" i="1"/>
  <c r="DT16" i="1"/>
  <c r="DS16" i="1"/>
  <c r="DR16" i="1"/>
  <c r="DQ16" i="1"/>
  <c r="DP16" i="1"/>
  <c r="DC16" i="1"/>
  <c r="DB16" i="1"/>
  <c r="DA16" i="1"/>
  <c r="CZ16" i="1"/>
  <c r="CY16" i="1"/>
  <c r="CX16" i="1"/>
  <c r="CW16" i="1"/>
  <c r="CV16" i="1"/>
  <c r="CU16" i="1"/>
  <c r="CT16" i="1"/>
  <c r="CS16" i="1"/>
  <c r="CR16" i="1"/>
  <c r="CE16" i="1"/>
  <c r="CD16" i="1"/>
  <c r="CC16" i="1"/>
  <c r="CB16" i="1"/>
  <c r="CA16" i="1"/>
  <c r="BZ16" i="1"/>
  <c r="BY16" i="1"/>
  <c r="BX16" i="1"/>
  <c r="BW16" i="1"/>
  <c r="BV16" i="1"/>
  <c r="BU16" i="1"/>
  <c r="BT16" i="1"/>
  <c r="BLG15" i="1"/>
  <c r="BLE15" i="1"/>
  <c r="BJC15" i="1"/>
  <c r="BJJ15" i="1" s="1"/>
  <c r="BIX15" i="1"/>
  <c r="BIS15" i="1"/>
  <c r="BIR15" i="1"/>
  <c r="TI15" i="1"/>
  <c r="TA15" i="1"/>
  <c r="NT15" i="1"/>
  <c r="EY15" i="1"/>
  <c r="EX15" i="1"/>
  <c r="EW15" i="1"/>
  <c r="EV15" i="1"/>
  <c r="EU15" i="1"/>
  <c r="ET15" i="1"/>
  <c r="ES15" i="1"/>
  <c r="ER15" i="1"/>
  <c r="EQ15" i="1"/>
  <c r="EP15" i="1"/>
  <c r="EO15" i="1"/>
  <c r="EN15" i="1"/>
  <c r="EA15" i="1"/>
  <c r="DZ15" i="1"/>
  <c r="DY15" i="1"/>
  <c r="DX15" i="1"/>
  <c r="DW15" i="1"/>
  <c r="DV15" i="1"/>
  <c r="DU15" i="1"/>
  <c r="DT15" i="1"/>
  <c r="DS15" i="1"/>
  <c r="DR15" i="1"/>
  <c r="DQ15" i="1"/>
  <c r="DP15" i="1"/>
  <c r="DC15" i="1"/>
  <c r="DB15" i="1"/>
  <c r="DA15" i="1"/>
  <c r="CZ15" i="1"/>
  <c r="CY15" i="1"/>
  <c r="CX15" i="1"/>
  <c r="CW15" i="1"/>
  <c r="CV15" i="1"/>
  <c r="CU15" i="1"/>
  <c r="CT15" i="1"/>
  <c r="CS15" i="1"/>
  <c r="CR15" i="1"/>
  <c r="CE15" i="1"/>
  <c r="CD15" i="1"/>
  <c r="CC15" i="1"/>
  <c r="CB15" i="1"/>
  <c r="CA15" i="1"/>
  <c r="BZ15" i="1"/>
  <c r="BY15" i="1"/>
  <c r="BX15" i="1"/>
  <c r="BW15" i="1"/>
  <c r="BV15" i="1"/>
  <c r="BU15" i="1"/>
  <c r="BT15" i="1"/>
  <c r="BLG14" i="1"/>
  <c r="BLE14" i="1"/>
  <c r="BJC14" i="1"/>
  <c r="BJJ14" i="1" s="1"/>
  <c r="BIS14" i="1"/>
  <c r="BIR14" i="1"/>
  <c r="TM14" i="1"/>
  <c r="TI14" i="1"/>
  <c r="TA14" i="1"/>
  <c r="NT14" i="1"/>
  <c r="EY14" i="1"/>
  <c r="EX14" i="1"/>
  <c r="EW14" i="1"/>
  <c r="EV14" i="1"/>
  <c r="EU14" i="1"/>
  <c r="ET14" i="1"/>
  <c r="ES14" i="1"/>
  <c r="ER14" i="1"/>
  <c r="EQ14" i="1"/>
  <c r="EP14" i="1"/>
  <c r="EO14" i="1"/>
  <c r="EN14" i="1"/>
  <c r="EA14" i="1"/>
  <c r="DZ14" i="1"/>
  <c r="DY14" i="1"/>
  <c r="DX14" i="1"/>
  <c r="DW14" i="1"/>
  <c r="DV14" i="1"/>
  <c r="DU14" i="1"/>
  <c r="DT14" i="1"/>
  <c r="DS14" i="1"/>
  <c r="DR14" i="1"/>
  <c r="DQ14" i="1"/>
  <c r="DP14" i="1"/>
  <c r="DC14" i="1"/>
  <c r="DB14" i="1"/>
  <c r="DA14" i="1"/>
  <c r="CZ14" i="1"/>
  <c r="CY14" i="1"/>
  <c r="CX14" i="1"/>
  <c r="CW14" i="1"/>
  <c r="CV14" i="1"/>
  <c r="CU14" i="1"/>
  <c r="CT14" i="1"/>
  <c r="CS14" i="1"/>
  <c r="CR14" i="1"/>
  <c r="CE14" i="1"/>
  <c r="CD14" i="1"/>
  <c r="CC14" i="1"/>
  <c r="CB14" i="1"/>
  <c r="CA14" i="1"/>
  <c r="BZ14" i="1"/>
  <c r="BY14" i="1"/>
  <c r="BX14" i="1"/>
  <c r="BW14" i="1"/>
  <c r="BV14" i="1"/>
  <c r="BU14" i="1"/>
  <c r="BT14" i="1"/>
  <c r="BLG13" i="1"/>
  <c r="BLE13" i="1"/>
  <c r="BJC13" i="1"/>
  <c r="BJK13" i="1" s="1"/>
  <c r="BIS13" i="1"/>
  <c r="BIR13" i="1"/>
  <c r="TI13" i="1"/>
  <c r="TA13" i="1"/>
  <c r="NT13" i="1"/>
  <c r="EY13" i="1"/>
  <c r="EX13" i="1"/>
  <c r="EW13" i="1"/>
  <c r="EV13" i="1"/>
  <c r="EU13" i="1"/>
  <c r="ET13" i="1"/>
  <c r="ES13" i="1"/>
  <c r="ER13" i="1"/>
  <c r="EQ13" i="1"/>
  <c r="EP13" i="1"/>
  <c r="EO13" i="1"/>
  <c r="EN13" i="1"/>
  <c r="EA13" i="1"/>
  <c r="DZ13" i="1"/>
  <c r="DY13" i="1"/>
  <c r="DX13" i="1"/>
  <c r="DW13" i="1"/>
  <c r="DV13" i="1"/>
  <c r="DU13" i="1"/>
  <c r="DT13" i="1"/>
  <c r="DS13" i="1"/>
  <c r="DR13" i="1"/>
  <c r="DQ13" i="1"/>
  <c r="DP13" i="1"/>
  <c r="DC13" i="1"/>
  <c r="DB13" i="1"/>
  <c r="DA13" i="1"/>
  <c r="CZ13" i="1"/>
  <c r="CY13" i="1"/>
  <c r="CX13" i="1"/>
  <c r="CW13" i="1"/>
  <c r="CV13" i="1"/>
  <c r="CU13" i="1"/>
  <c r="CT13" i="1"/>
  <c r="CS13" i="1"/>
  <c r="CR13" i="1"/>
  <c r="CE13" i="1"/>
  <c r="CD13" i="1"/>
  <c r="CC13" i="1"/>
  <c r="CB13" i="1"/>
  <c r="CA13" i="1"/>
  <c r="BZ13" i="1"/>
  <c r="BY13" i="1"/>
  <c r="BX13" i="1"/>
  <c r="BW13" i="1"/>
  <c r="BV13" i="1"/>
  <c r="BU13" i="1"/>
  <c r="BT13" i="1"/>
  <c r="BLG12" i="1"/>
  <c r="BLE12" i="1"/>
  <c r="BJC12" i="1"/>
  <c r="BJK12" i="1" s="1"/>
  <c r="BIS12" i="1"/>
  <c r="BIR12" i="1"/>
  <c r="NT12" i="1"/>
  <c r="EY12" i="1"/>
  <c r="EX12" i="1"/>
  <c r="EW12" i="1"/>
  <c r="EV12" i="1"/>
  <c r="EU12" i="1"/>
  <c r="ET12" i="1"/>
  <c r="ES12" i="1"/>
  <c r="ER12" i="1"/>
  <c r="EQ12" i="1"/>
  <c r="EP12" i="1"/>
  <c r="EO12" i="1"/>
  <c r="EN12" i="1"/>
  <c r="EA12" i="1"/>
  <c r="DZ12" i="1"/>
  <c r="DY12" i="1"/>
  <c r="DX12" i="1"/>
  <c r="DW12" i="1"/>
  <c r="DV12" i="1"/>
  <c r="DU12" i="1"/>
  <c r="DT12" i="1"/>
  <c r="DS12" i="1"/>
  <c r="DR12" i="1"/>
  <c r="DQ12" i="1"/>
  <c r="DP12" i="1"/>
  <c r="DC12" i="1"/>
  <c r="DB12" i="1"/>
  <c r="DA12" i="1"/>
  <c r="CZ12" i="1"/>
  <c r="CY12" i="1"/>
  <c r="CX12" i="1"/>
  <c r="CW12" i="1"/>
  <c r="CV12" i="1"/>
  <c r="CU12" i="1"/>
  <c r="CT12" i="1"/>
  <c r="CS12" i="1"/>
  <c r="CR12" i="1"/>
  <c r="CE12" i="1"/>
  <c r="CD12" i="1"/>
  <c r="CC12" i="1"/>
  <c r="CB12" i="1"/>
  <c r="CA12" i="1"/>
  <c r="BZ12" i="1"/>
  <c r="BY12" i="1"/>
  <c r="BX12" i="1"/>
  <c r="BW12" i="1"/>
  <c r="BV12" i="1"/>
  <c r="BU12" i="1"/>
  <c r="BT12" i="1"/>
  <c r="BLG11" i="1"/>
  <c r="BLE11" i="1"/>
  <c r="BJC11" i="1"/>
  <c r="BJI11" i="1" s="1"/>
  <c r="BIS11" i="1"/>
  <c r="BIR11" i="1"/>
  <c r="TI11" i="1"/>
  <c r="TA11" i="1"/>
  <c r="NT11" i="1"/>
  <c r="EY11" i="1"/>
  <c r="EX11" i="1"/>
  <c r="EW11" i="1"/>
  <c r="EV11" i="1"/>
  <c r="EU11" i="1"/>
  <c r="ET11" i="1"/>
  <c r="ES11" i="1"/>
  <c r="ER11" i="1"/>
  <c r="EQ11" i="1"/>
  <c r="EP11" i="1"/>
  <c r="EO11" i="1"/>
  <c r="EN11" i="1"/>
  <c r="EA11" i="1"/>
  <c r="DZ11" i="1"/>
  <c r="DY11" i="1"/>
  <c r="DX11" i="1"/>
  <c r="DW11" i="1"/>
  <c r="DV11" i="1"/>
  <c r="DU11" i="1"/>
  <c r="DT11" i="1"/>
  <c r="DS11" i="1"/>
  <c r="DR11" i="1"/>
  <c r="DQ11" i="1"/>
  <c r="DP11" i="1"/>
  <c r="DC11" i="1"/>
  <c r="DB11" i="1"/>
  <c r="DA11" i="1"/>
  <c r="CZ11" i="1"/>
  <c r="CY11" i="1"/>
  <c r="CX11" i="1"/>
  <c r="CW11" i="1"/>
  <c r="CV11" i="1"/>
  <c r="CU11" i="1"/>
  <c r="CT11" i="1"/>
  <c r="CS11" i="1"/>
  <c r="CR11" i="1"/>
  <c r="CE11" i="1"/>
  <c r="CD11" i="1"/>
  <c r="CC11" i="1"/>
  <c r="CB11" i="1"/>
  <c r="CA11" i="1"/>
  <c r="BZ11" i="1"/>
  <c r="BY11" i="1"/>
  <c r="BX11" i="1"/>
  <c r="BW11" i="1"/>
  <c r="BV11" i="1"/>
  <c r="BU11" i="1"/>
  <c r="BT11" i="1"/>
  <c r="BLG10" i="1"/>
  <c r="BLE10" i="1"/>
  <c r="BJC10" i="1"/>
  <c r="BJI10" i="1" s="1"/>
  <c r="BIS10" i="1"/>
  <c r="BIR10" i="1"/>
  <c r="TI10" i="1"/>
  <c r="TA10" i="1"/>
  <c r="NT10" i="1"/>
  <c r="EY10" i="1"/>
  <c r="EX10" i="1"/>
  <c r="EW10" i="1"/>
  <c r="EV10" i="1"/>
  <c r="EU10" i="1"/>
  <c r="ET10" i="1"/>
  <c r="ES10" i="1"/>
  <c r="ER10" i="1"/>
  <c r="EQ10" i="1"/>
  <c r="EP10" i="1"/>
  <c r="EO10" i="1"/>
  <c r="EN10" i="1"/>
  <c r="EA10" i="1"/>
  <c r="DZ10" i="1"/>
  <c r="DY10" i="1"/>
  <c r="DX10" i="1"/>
  <c r="DW10" i="1"/>
  <c r="DV10" i="1"/>
  <c r="DU10" i="1"/>
  <c r="DT10" i="1"/>
  <c r="DS10" i="1"/>
  <c r="DR10" i="1"/>
  <c r="DQ10" i="1"/>
  <c r="DP10" i="1"/>
  <c r="DC10" i="1"/>
  <c r="DB10" i="1"/>
  <c r="DA10" i="1"/>
  <c r="CZ10" i="1"/>
  <c r="CY10" i="1"/>
  <c r="CX10" i="1"/>
  <c r="CW10" i="1"/>
  <c r="CV10" i="1"/>
  <c r="CU10" i="1"/>
  <c r="CT10" i="1"/>
  <c r="CS10" i="1"/>
  <c r="CR10" i="1"/>
  <c r="CE10" i="1"/>
  <c r="CD10" i="1"/>
  <c r="CC10" i="1"/>
  <c r="CB10" i="1"/>
  <c r="CA10" i="1"/>
  <c r="BZ10" i="1"/>
  <c r="BY10" i="1"/>
  <c r="BX10" i="1"/>
  <c r="BW10" i="1"/>
  <c r="BV10" i="1"/>
  <c r="BU10" i="1"/>
  <c r="BT10" i="1"/>
  <c r="BLG9" i="1"/>
  <c r="BLE9" i="1"/>
  <c r="BJC9" i="1"/>
  <c r="BJK9" i="1" s="1"/>
  <c r="BIS9" i="1"/>
  <c r="BIR9" i="1"/>
  <c r="TI9" i="1"/>
  <c r="TA9" i="1"/>
  <c r="NT9" i="1"/>
  <c r="EY9" i="1"/>
  <c r="EX9" i="1"/>
  <c r="EW9" i="1"/>
  <c r="EV9" i="1"/>
  <c r="EU9" i="1"/>
  <c r="ET9" i="1"/>
  <c r="ES9" i="1"/>
  <c r="ER9" i="1"/>
  <c r="EQ9" i="1"/>
  <c r="EP9" i="1"/>
  <c r="EO9" i="1"/>
  <c r="EN9" i="1"/>
  <c r="EA9" i="1"/>
  <c r="DZ9" i="1"/>
  <c r="DY9" i="1"/>
  <c r="DX9" i="1"/>
  <c r="DW9" i="1"/>
  <c r="DV9" i="1"/>
  <c r="DU9" i="1"/>
  <c r="DT9" i="1"/>
  <c r="DS9" i="1"/>
  <c r="DR9" i="1"/>
  <c r="DQ9" i="1"/>
  <c r="DP9" i="1"/>
  <c r="DC9" i="1"/>
  <c r="DB9" i="1"/>
  <c r="DA9" i="1"/>
  <c r="CZ9" i="1"/>
  <c r="CY9" i="1"/>
  <c r="CX9" i="1"/>
  <c r="CW9" i="1"/>
  <c r="CV9" i="1"/>
  <c r="CU9" i="1"/>
  <c r="CT9" i="1"/>
  <c r="CS9" i="1"/>
  <c r="CR9" i="1"/>
  <c r="CE9" i="1"/>
  <c r="CD9" i="1"/>
  <c r="CC9" i="1"/>
  <c r="CB9" i="1"/>
  <c r="CA9" i="1"/>
  <c r="BZ9" i="1"/>
  <c r="BY9" i="1"/>
  <c r="BX9" i="1"/>
  <c r="BW9" i="1"/>
  <c r="BV9" i="1"/>
  <c r="BU9" i="1"/>
  <c r="BT9" i="1"/>
  <c r="BLG8" i="1"/>
  <c r="BLE8" i="1"/>
  <c r="BJC8" i="1"/>
  <c r="BJK8" i="1" s="1"/>
  <c r="BIS8" i="1"/>
  <c r="BIR8" i="1"/>
  <c r="XI8" i="1"/>
  <c r="TI8" i="1"/>
  <c r="TA8" i="1"/>
  <c r="NT8" i="1"/>
  <c r="EY8" i="1"/>
  <c r="EX8" i="1"/>
  <c r="EW8" i="1"/>
  <c r="EV8" i="1"/>
  <c r="EU8" i="1"/>
  <c r="ET8" i="1"/>
  <c r="ES8" i="1"/>
  <c r="ER8" i="1"/>
  <c r="EQ8" i="1"/>
  <c r="EP8" i="1"/>
  <c r="EO8" i="1"/>
  <c r="EN8" i="1"/>
  <c r="EA8" i="1"/>
  <c r="DZ8" i="1"/>
  <c r="DY8" i="1"/>
  <c r="DX8" i="1"/>
  <c r="DW8" i="1"/>
  <c r="DV8" i="1"/>
  <c r="DU8" i="1"/>
  <c r="DT8" i="1"/>
  <c r="DS8" i="1"/>
  <c r="DR8" i="1"/>
  <c r="DQ8" i="1"/>
  <c r="DP8" i="1"/>
  <c r="DC8" i="1"/>
  <c r="DB8" i="1"/>
  <c r="DA8" i="1"/>
  <c r="CZ8" i="1"/>
  <c r="CY8" i="1"/>
  <c r="CX8" i="1"/>
  <c r="CW8" i="1"/>
  <c r="CV8" i="1"/>
  <c r="CU8" i="1"/>
  <c r="CT8" i="1"/>
  <c r="CS8" i="1"/>
  <c r="CR8" i="1"/>
  <c r="CE8" i="1"/>
  <c r="CD8" i="1"/>
  <c r="CC8" i="1"/>
  <c r="CB8" i="1"/>
  <c r="CA8" i="1"/>
  <c r="BZ8" i="1"/>
  <c r="BY8" i="1"/>
  <c r="BX8" i="1"/>
  <c r="BW8" i="1"/>
  <c r="BV8" i="1"/>
  <c r="BU8" i="1"/>
  <c r="BT8" i="1"/>
  <c r="BJI18" i="1" l="1"/>
  <c r="BJI13" i="1"/>
  <c r="BJK11" i="1"/>
  <c r="BJK15" i="1"/>
  <c r="BJJ12" i="1"/>
  <c r="BJJ17" i="1"/>
  <c r="BJK16" i="1"/>
  <c r="BJK18" i="1"/>
  <c r="BJI14" i="1"/>
  <c r="BJI12" i="1"/>
  <c r="BJI15" i="1"/>
  <c r="BJK14" i="1"/>
  <c r="BJI9" i="1"/>
  <c r="BJJ13" i="1"/>
  <c r="BJJ11" i="1"/>
  <c r="BJJ10" i="1"/>
  <c r="BJJ8" i="1"/>
  <c r="BJK17" i="1"/>
  <c r="BJK10" i="1"/>
  <c r="BJJ9" i="1"/>
  <c r="BJJ16" i="1"/>
  <c r="BJI8" i="1"/>
</calcChain>
</file>

<file path=xl/sharedStrings.xml><?xml version="1.0" encoding="utf-8"?>
<sst xmlns="http://schemas.openxmlformats.org/spreadsheetml/2006/main" count="12171" uniqueCount="3465">
  <si>
    <t>項目</t>
    <phoneticPr fontId="2" type="noConversion"/>
  </si>
  <si>
    <t>男</t>
    <phoneticPr fontId="2" type="noConversion"/>
  </si>
  <si>
    <t>女</t>
    <phoneticPr fontId="2" type="noConversion"/>
  </si>
  <si>
    <t>單位</t>
    <phoneticPr fontId="2" type="noConversion"/>
  </si>
  <si>
    <t>人</t>
    <phoneticPr fontId="2" type="noConversion"/>
  </si>
  <si>
    <t>計算
方式</t>
    <phoneticPr fontId="2" type="noConversion"/>
  </si>
  <si>
    <t>分子</t>
    <phoneticPr fontId="2" type="noConversion"/>
  </si>
  <si>
    <t>分母</t>
    <phoneticPr fontId="2" type="noConversion"/>
  </si>
  <si>
    <t>資料來源</t>
    <phoneticPr fontId="2" type="noConversion"/>
  </si>
  <si>
    <t>本府警察局</t>
  </si>
  <si>
    <t>91年</t>
  </si>
  <si>
    <t>92年</t>
  </si>
  <si>
    <t>93年</t>
  </si>
  <si>
    <t>94年</t>
  </si>
  <si>
    <t>95年</t>
  </si>
  <si>
    <t>96年</t>
  </si>
  <si>
    <t>97年</t>
  </si>
  <si>
    <t>98年</t>
  </si>
  <si>
    <t>99年</t>
  </si>
  <si>
    <t>男</t>
  </si>
  <si>
    <t>女</t>
  </si>
  <si>
    <t>人</t>
  </si>
  <si>
    <t>％</t>
  </si>
  <si>
    <t>男/百女</t>
  </si>
  <si>
    <t xml:space="preserve">… </t>
  </si>
  <si>
    <t>…</t>
  </si>
  <si>
    <t>女</t>
    <phoneticPr fontId="2" type="noConversion"/>
  </si>
  <si>
    <t>性別比率</t>
    <phoneticPr fontId="2" type="noConversion"/>
  </si>
  <si>
    <t>合計</t>
    <phoneticPr fontId="2" type="noConversion"/>
  </si>
  <si>
    <t>備註</t>
    <phoneticPr fontId="2" type="noConversion"/>
  </si>
  <si>
    <t>100年</t>
  </si>
  <si>
    <t>101年</t>
  </si>
  <si>
    <t>性比例</t>
    <phoneticPr fontId="2" type="noConversion"/>
  </si>
  <si>
    <t>男/百女</t>
    <phoneticPr fontId="2" type="noConversion"/>
  </si>
  <si>
    <t>經濟戶長</t>
    <phoneticPr fontId="2" type="noConversion"/>
  </si>
  <si>
    <t>男性經濟戶長戶數*100</t>
    <phoneticPr fontId="2" type="noConversion"/>
  </si>
  <si>
    <t>男性經濟戶長戶數</t>
    <phoneticPr fontId="2" type="noConversion"/>
  </si>
  <si>
    <t>女性經濟戶長戶數</t>
    <phoneticPr fontId="2" type="noConversion"/>
  </si>
  <si>
    <t>戶</t>
    <phoneticPr fontId="2" type="noConversion"/>
  </si>
  <si>
    <t>經濟戶長戶數</t>
    <phoneticPr fontId="2" type="noConversion"/>
  </si>
  <si>
    <t>元</t>
    <phoneticPr fontId="2" type="noConversion"/>
  </si>
  <si>
    <t>每人所得</t>
    <phoneticPr fontId="2" type="noConversion"/>
  </si>
  <si>
    <t>男</t>
    <phoneticPr fontId="2" type="noConversion"/>
  </si>
  <si>
    <t>女</t>
    <phoneticPr fontId="2" type="noConversion"/>
  </si>
  <si>
    <t>每人可支配所得</t>
    <phoneticPr fontId="2" type="noConversion"/>
  </si>
  <si>
    <t>男性所得收入者所得收入總計</t>
    <phoneticPr fontId="2" type="noConversion"/>
  </si>
  <si>
    <t>男性所得收入者人數</t>
  </si>
  <si>
    <t>男性所得收入者人數</t>
    <phoneticPr fontId="2" type="noConversion"/>
  </si>
  <si>
    <t>女性所得收入者所得收入總計</t>
    <phoneticPr fontId="2" type="noConversion"/>
  </si>
  <si>
    <t>女性所得收入者人數</t>
  </si>
  <si>
    <t>女性所得收入者人數</t>
    <phoneticPr fontId="2" type="noConversion"/>
  </si>
  <si>
    <t>男性所得收入者可支配所得總計</t>
    <phoneticPr fontId="2" type="noConversion"/>
  </si>
  <si>
    <t>女性所得收入者可支配所得總計</t>
    <phoneticPr fontId="2" type="noConversion"/>
  </si>
  <si>
    <t>女性可支配所得*100</t>
    <phoneticPr fontId="2" type="noConversion"/>
  </si>
  <si>
    <t>男性可支配所得</t>
    <phoneticPr fontId="2" type="noConversion"/>
  </si>
  <si>
    <t>女性經濟戶長每戶所得總額</t>
    <phoneticPr fontId="2" type="noConversion"/>
  </si>
  <si>
    <t>男性經濟戶長每戶可支配所得</t>
    <phoneticPr fontId="2" type="noConversion"/>
  </si>
  <si>
    <t>女性經濟戶長每戶可支配所得</t>
    <phoneticPr fontId="2" type="noConversion"/>
  </si>
  <si>
    <t>男性經濟戶長每戶所得總額</t>
    <phoneticPr fontId="2" type="noConversion"/>
  </si>
  <si>
    <t>男性經濟戶長每戶人數</t>
  </si>
  <si>
    <t>男性經濟戶長每戶人數</t>
    <phoneticPr fontId="2" type="noConversion"/>
  </si>
  <si>
    <t>女性經濟戶長每戶人數</t>
  </si>
  <si>
    <t>女性經濟戶長每戶人數</t>
    <phoneticPr fontId="2" type="noConversion"/>
  </si>
  <si>
    <t>平均每戶可支配所得按戶數五等分位組</t>
    <phoneticPr fontId="2" type="noConversion"/>
  </si>
  <si>
    <t>總平均</t>
    <phoneticPr fontId="2" type="noConversion"/>
  </si>
  <si>
    <t>第一分位組(低所得)</t>
    <phoneticPr fontId="2" type="noConversion"/>
  </si>
  <si>
    <t>第二分位組</t>
    <phoneticPr fontId="2" type="noConversion"/>
  </si>
  <si>
    <t>第三分位組</t>
    <phoneticPr fontId="2" type="noConversion"/>
  </si>
  <si>
    <t>第四分位組</t>
    <phoneticPr fontId="2" type="noConversion"/>
  </si>
  <si>
    <t>第五分位組(高所得)</t>
    <phoneticPr fontId="2" type="noConversion"/>
  </si>
  <si>
    <t>男性經濟戶長平均每戶可支配所得</t>
    <phoneticPr fontId="2" type="noConversion"/>
  </si>
  <si>
    <t>女性經濟戶長平均每戶可支配所得</t>
    <phoneticPr fontId="2" type="noConversion"/>
  </si>
  <si>
    <t>第一分位組男性經濟戶長平均每戶可支配所得</t>
    <phoneticPr fontId="2" type="noConversion"/>
  </si>
  <si>
    <t>第二分位組男性經濟戶長平均每戶可支配所得</t>
    <phoneticPr fontId="2" type="noConversion"/>
  </si>
  <si>
    <t>第三分位組男性經濟戶長平均每戶可支配所得</t>
    <phoneticPr fontId="2" type="noConversion"/>
  </si>
  <si>
    <t>第四分位組男性經濟戶長平均每戶可支配所得</t>
    <phoneticPr fontId="2" type="noConversion"/>
  </si>
  <si>
    <t>第五分位組男性經濟戶長平均每戶可支配所得</t>
    <phoneticPr fontId="2" type="noConversion"/>
  </si>
  <si>
    <t>第一分位組女性經濟戶長平均每戶可支配所得</t>
    <phoneticPr fontId="2" type="noConversion"/>
  </si>
  <si>
    <t>第二分位組女性經濟戶長平均每戶可支配所得</t>
    <phoneticPr fontId="2" type="noConversion"/>
  </si>
  <si>
    <t>第三分位組女性經濟戶長平均每戶可支配所得</t>
    <phoneticPr fontId="2" type="noConversion"/>
  </si>
  <si>
    <t>第四分位組女性經濟戶長平均每戶可支配所得</t>
    <phoneticPr fontId="2" type="noConversion"/>
  </si>
  <si>
    <t>第五分位組女性經濟戶長平均每戶可支配所得</t>
    <phoneticPr fontId="2" type="noConversion"/>
  </si>
  <si>
    <t>行政院主計總處暨本府主計處</t>
    <phoneticPr fontId="2" type="noConversion"/>
  </si>
  <si>
    <t>行政院主計總處暨本府主計處</t>
    <phoneticPr fontId="2" type="noConversion"/>
  </si>
  <si>
    <t>與子女同住者</t>
    <phoneticPr fontId="2" type="noConversion"/>
  </si>
  <si>
    <t>比率</t>
    <phoneticPr fontId="2" type="noConversion"/>
  </si>
  <si>
    <t>％</t>
    <phoneticPr fontId="2" type="noConversion"/>
  </si>
  <si>
    <t>與子女同住者(含單親、核心、三代)經濟戶長戶數</t>
    <phoneticPr fontId="2" type="noConversion"/>
  </si>
  <si>
    <t>與子女同住者(含單親、核心、三代)經濟戶長戶數*100</t>
    <phoneticPr fontId="2" type="noConversion"/>
  </si>
  <si>
    <t>單人</t>
    <phoneticPr fontId="2" type="noConversion"/>
  </si>
  <si>
    <t>戶數</t>
    <phoneticPr fontId="2" type="noConversion"/>
  </si>
  <si>
    <t>家庭組織型態</t>
    <phoneticPr fontId="2" type="noConversion"/>
  </si>
  <si>
    <t>經濟戶長戶數</t>
  </si>
  <si>
    <t>家庭組織型態為單人戶數</t>
    <phoneticPr fontId="2" type="noConversion"/>
  </si>
  <si>
    <t>家庭組織型態為夫婦戶數</t>
    <phoneticPr fontId="2" type="noConversion"/>
  </si>
  <si>
    <t>家庭組織型態為單親家庭戶數</t>
  </si>
  <si>
    <t>家庭組織型態為核心戶數</t>
  </si>
  <si>
    <t>家庭組織型態為祖孫戶數</t>
  </si>
  <si>
    <t>家庭組織型態為三代戶數</t>
  </si>
  <si>
    <t>家庭組織型態為其他戶數</t>
  </si>
  <si>
    <t>夫婦</t>
    <phoneticPr fontId="2" type="noConversion"/>
  </si>
  <si>
    <t>單親家庭</t>
    <phoneticPr fontId="2" type="noConversion"/>
  </si>
  <si>
    <t>核心</t>
    <phoneticPr fontId="2" type="noConversion"/>
  </si>
  <si>
    <t>祖孫</t>
    <phoneticPr fontId="2" type="noConversion"/>
  </si>
  <si>
    <t>三代</t>
    <phoneticPr fontId="2" type="noConversion"/>
  </si>
  <si>
    <t>其他</t>
    <phoneticPr fontId="2" type="noConversion"/>
  </si>
  <si>
    <t>兒童</t>
    <phoneticPr fontId="2" type="noConversion"/>
  </si>
  <si>
    <t>少年</t>
    <phoneticPr fontId="2" type="noConversion"/>
  </si>
  <si>
    <t>男</t>
    <phoneticPr fontId="2" type="noConversion"/>
  </si>
  <si>
    <t>女</t>
    <phoneticPr fontId="2" type="noConversion"/>
  </si>
  <si>
    <t>人/十萬人</t>
    <phoneticPr fontId="2" type="noConversion"/>
  </si>
  <si>
    <t>總計</t>
    <phoneticPr fontId="2" type="noConversion"/>
  </si>
  <si>
    <t>竊盜</t>
    <phoneticPr fontId="2" type="noConversion"/>
  </si>
  <si>
    <t>說明：各年齡層刑案犯罪人口率不含年齡不詳者。</t>
  </si>
  <si>
    <t>人/十萬人</t>
  </si>
  <si>
    <t>男性未滿12歲刑案嫌疑犯人數</t>
    <phoneticPr fontId="2" type="noConversion"/>
  </si>
  <si>
    <t>女性未滿12歲刑案嫌疑犯人數</t>
    <phoneticPr fontId="2" type="noConversion"/>
  </si>
  <si>
    <t>少年</t>
  </si>
  <si>
    <t>男性12-未滿18歲刑案嫌疑犯人數</t>
    <phoneticPr fontId="2" type="noConversion"/>
  </si>
  <si>
    <t>女性12-未滿18歲刑案嫌疑犯人數</t>
    <phoneticPr fontId="2" type="noConversion"/>
  </si>
  <si>
    <t>青年</t>
    <phoneticPr fontId="2" type="noConversion"/>
  </si>
  <si>
    <t>男性18-未滿24歲刑案嫌疑犯人數</t>
    <phoneticPr fontId="2" type="noConversion"/>
  </si>
  <si>
    <t>女性18-未滿24歲刑案嫌疑犯人數</t>
    <phoneticPr fontId="2" type="noConversion"/>
  </si>
  <si>
    <t>成年</t>
  </si>
  <si>
    <t>男性24歲以上刑案嫌疑犯人數</t>
    <phoneticPr fontId="2" type="noConversion"/>
  </si>
  <si>
    <t>女性24歲以上刑案嫌疑犯人數</t>
    <phoneticPr fontId="2" type="noConversion"/>
  </si>
  <si>
    <t>暴力犯罪</t>
    <phoneticPr fontId="2" type="noConversion"/>
  </si>
  <si>
    <t>竊盜</t>
    <phoneticPr fontId="2" type="noConversion"/>
  </si>
  <si>
    <t>賭博</t>
    <phoneticPr fontId="2" type="noConversion"/>
  </si>
  <si>
    <t>毒品</t>
    <phoneticPr fontId="2" type="noConversion"/>
  </si>
  <si>
    <t>合計</t>
    <phoneticPr fontId="2" type="noConversion"/>
  </si>
  <si>
    <t>重傷害</t>
    <phoneticPr fontId="2" type="noConversion"/>
  </si>
  <si>
    <t>故意
殺人</t>
    <phoneticPr fontId="2" type="noConversion"/>
  </si>
  <si>
    <t>強制
性交</t>
    <phoneticPr fontId="2" type="noConversion"/>
  </si>
  <si>
    <t>重大恐嚇取財</t>
    <phoneticPr fontId="2" type="noConversion"/>
  </si>
  <si>
    <t>擄人
勒贖</t>
    <phoneticPr fontId="2" type="noConversion"/>
  </si>
  <si>
    <t>強盜</t>
    <phoneticPr fontId="2" type="noConversion"/>
  </si>
  <si>
    <t>搶奪</t>
    <phoneticPr fontId="2" type="noConversion"/>
  </si>
  <si>
    <t>合計</t>
    <phoneticPr fontId="2" type="noConversion"/>
  </si>
  <si>
    <t>強制
性交</t>
    <phoneticPr fontId="2" type="noConversion"/>
  </si>
  <si>
    <t>搶奪</t>
    <phoneticPr fontId="2" type="noConversion"/>
  </si>
  <si>
    <t>男</t>
    <phoneticPr fontId="2" type="noConversion"/>
  </si>
  <si>
    <t>女</t>
    <phoneticPr fontId="2" type="noConversion"/>
  </si>
  <si>
    <t>妨害婚姻及家庭</t>
    <phoneticPr fontId="2" type="noConversion"/>
  </si>
  <si>
    <t>偽造文書</t>
    <phoneticPr fontId="2" type="noConversion"/>
  </si>
  <si>
    <t>擄人勒贖</t>
    <phoneticPr fontId="2" type="noConversion"/>
  </si>
  <si>
    <t>強制性交</t>
    <phoneticPr fontId="2" type="noConversion"/>
  </si>
  <si>
    <t>故意殺人</t>
    <phoneticPr fontId="2" type="noConversion"/>
  </si>
  <si>
    <t>住宅區</t>
    <phoneticPr fontId="2" type="noConversion"/>
  </si>
  <si>
    <t>市街商店</t>
    <phoneticPr fontId="2" type="noConversion"/>
  </si>
  <si>
    <t>交通場所</t>
    <phoneticPr fontId="2" type="noConversion"/>
  </si>
  <si>
    <t>山林郊野</t>
    <phoneticPr fontId="2" type="noConversion"/>
  </si>
  <si>
    <t>其他</t>
    <phoneticPr fontId="2" type="noConversion"/>
  </si>
  <si>
    <t>女性各種犯罪發生場所被害者人數</t>
    <phoneticPr fontId="2" type="noConversion"/>
  </si>
  <si>
    <t>男性住宅區被害者人數</t>
    <phoneticPr fontId="2" type="noConversion"/>
  </si>
  <si>
    <t>女性住宅區被害者人數</t>
    <phoneticPr fontId="2" type="noConversion"/>
  </si>
  <si>
    <t>男性市街商店被害者人數</t>
    <phoneticPr fontId="2" type="noConversion"/>
  </si>
  <si>
    <t>女性市街商店被害者人數</t>
    <phoneticPr fontId="2" type="noConversion"/>
  </si>
  <si>
    <t>男性特殊營業場所被害者人數</t>
    <phoneticPr fontId="2" type="noConversion"/>
  </si>
  <si>
    <t>女性特殊營業場所被害者人數</t>
    <phoneticPr fontId="2" type="noConversion"/>
  </si>
  <si>
    <t>男性交通場所被害者人數</t>
    <phoneticPr fontId="2" type="noConversion"/>
  </si>
  <si>
    <t>女性交通場所被害者人數</t>
    <phoneticPr fontId="2" type="noConversion"/>
  </si>
  <si>
    <t>男性機關文教衛生被害者人數</t>
    <phoneticPr fontId="2" type="noConversion"/>
  </si>
  <si>
    <t>女性機關文教衛生被害者人數</t>
    <phoneticPr fontId="2" type="noConversion"/>
  </si>
  <si>
    <t>男性金融保險證券機構被害者人數</t>
    <phoneticPr fontId="2" type="noConversion"/>
  </si>
  <si>
    <t>女性金融保險證券機構被害者人數</t>
    <phoneticPr fontId="2" type="noConversion"/>
  </si>
  <si>
    <t>男性工礦廠場及倉庫被害者人數</t>
    <phoneticPr fontId="2" type="noConversion"/>
  </si>
  <si>
    <t>女性工礦廠場及倉庫被害者人數</t>
    <phoneticPr fontId="2" type="noConversion"/>
  </si>
  <si>
    <t>男性山林郊野被害者人數</t>
    <phoneticPr fontId="2" type="noConversion"/>
  </si>
  <si>
    <t>女性山林郊野被害者人數</t>
    <phoneticPr fontId="2" type="noConversion"/>
  </si>
  <si>
    <t>男性其他場所被害者人數</t>
    <phoneticPr fontId="2" type="noConversion"/>
  </si>
  <si>
    <t>女性其他場所被害者人數</t>
    <phoneticPr fontId="2" type="noConversion"/>
  </si>
  <si>
    <t>被害者依各種犯罪發生場所分</t>
    <phoneticPr fontId="2" type="noConversion"/>
  </si>
  <si>
    <t>住宅區</t>
    <phoneticPr fontId="2" type="noConversion"/>
  </si>
  <si>
    <t>市街商店</t>
    <phoneticPr fontId="2" type="noConversion"/>
  </si>
  <si>
    <t>交通場所</t>
    <phoneticPr fontId="2" type="noConversion"/>
  </si>
  <si>
    <t>山林郊野</t>
    <phoneticPr fontId="2" type="noConversion"/>
  </si>
  <si>
    <t>其他</t>
    <phoneticPr fontId="2" type="noConversion"/>
  </si>
  <si>
    <t>加害者依各種犯罪發生場所分</t>
    <phoneticPr fontId="2" type="noConversion"/>
  </si>
  <si>
    <t>特殊營業場所</t>
    <phoneticPr fontId="2" type="noConversion"/>
  </si>
  <si>
    <t>機關文教衛生</t>
    <phoneticPr fontId="2" type="noConversion"/>
  </si>
  <si>
    <t>工礦廠場及倉庫</t>
    <phoneticPr fontId="2" type="noConversion"/>
  </si>
  <si>
    <t>男性各種犯罪發生場所加害者人數</t>
    <phoneticPr fontId="2" type="noConversion"/>
  </si>
  <si>
    <t>女性各種犯罪發生場所加害者人數</t>
    <phoneticPr fontId="2" type="noConversion"/>
  </si>
  <si>
    <t>男性住宅區加害者人數</t>
    <phoneticPr fontId="2" type="noConversion"/>
  </si>
  <si>
    <t>女性住宅區加害者人數</t>
    <phoneticPr fontId="2" type="noConversion"/>
  </si>
  <si>
    <t>男性市街商店加害者人數</t>
    <phoneticPr fontId="2" type="noConversion"/>
  </si>
  <si>
    <t>女性市街商店加害者人數</t>
    <phoneticPr fontId="2" type="noConversion"/>
  </si>
  <si>
    <t>男性特殊營業場所加害者人數</t>
    <phoneticPr fontId="2" type="noConversion"/>
  </si>
  <si>
    <t>女性特殊營業場所加害者人數</t>
    <phoneticPr fontId="2" type="noConversion"/>
  </si>
  <si>
    <t>男性交通場所加害者人數</t>
    <phoneticPr fontId="2" type="noConversion"/>
  </si>
  <si>
    <t>女性交通場所加害者人數</t>
    <phoneticPr fontId="2" type="noConversion"/>
  </si>
  <si>
    <t>男性機關文教衛生場所加害者人數</t>
    <phoneticPr fontId="2" type="noConversion"/>
  </si>
  <si>
    <t>女性機關文教衛生場所加害者人數</t>
    <phoneticPr fontId="2" type="noConversion"/>
  </si>
  <si>
    <t>男性金融保險證券機構加害者人數</t>
    <phoneticPr fontId="2" type="noConversion"/>
  </si>
  <si>
    <t>女性金融保險證券機構加害者人數</t>
    <phoneticPr fontId="2" type="noConversion"/>
  </si>
  <si>
    <t>男性工礦廠場及倉庫加害者人數</t>
    <phoneticPr fontId="2" type="noConversion"/>
  </si>
  <si>
    <t>女性工礦廠場及倉庫加害者人數</t>
    <phoneticPr fontId="2" type="noConversion"/>
  </si>
  <si>
    <t>男性山林郊野加害者人數</t>
    <phoneticPr fontId="2" type="noConversion"/>
  </si>
  <si>
    <t>女性山林郊野加害者人數</t>
    <phoneticPr fontId="2" type="noConversion"/>
  </si>
  <si>
    <t>男性其他場所加害者人數</t>
    <phoneticPr fontId="2" type="noConversion"/>
  </si>
  <si>
    <t>女性其他場所加害者人數</t>
    <phoneticPr fontId="2" type="noConversion"/>
  </si>
  <si>
    <t>嫌疑犯</t>
    <phoneticPr fontId="2" type="noConversion"/>
  </si>
  <si>
    <t>犯罪人口率</t>
    <phoneticPr fontId="2" type="noConversion"/>
  </si>
  <si>
    <t>嫌疑犯</t>
    <phoneticPr fontId="2" type="noConversion"/>
  </si>
  <si>
    <t>犯罪人口率</t>
    <phoneticPr fontId="2" type="noConversion"/>
  </si>
  <si>
    <t>被害者</t>
    <phoneticPr fontId="2" type="noConversion"/>
  </si>
  <si>
    <t>強制性交</t>
    <phoneticPr fontId="2" type="noConversion"/>
  </si>
  <si>
    <t>女性暴力案件被害人數</t>
  </si>
  <si>
    <t>女性強制性交案件被害人數</t>
  </si>
  <si>
    <t>女性搶奪案件被害人數</t>
  </si>
  <si>
    <t>男性暴力案件嫌疑犯人數*100,000</t>
    <phoneticPr fontId="2" type="noConversion"/>
  </si>
  <si>
    <t>女性暴力案件嫌疑犯人數*100,000</t>
    <phoneticPr fontId="2" type="noConversion"/>
  </si>
  <si>
    <t>男性暴力案件被害人數</t>
    <phoneticPr fontId="2" type="noConversion"/>
  </si>
  <si>
    <t>男性強制性交案件被害人數</t>
    <phoneticPr fontId="2" type="noConversion"/>
  </si>
  <si>
    <t>男性搶奪案件被害人數</t>
    <phoneticPr fontId="2" type="noConversion"/>
  </si>
  <si>
    <t>發生
件數</t>
    <phoneticPr fontId="1" type="noConversion"/>
  </si>
  <si>
    <t>破獲
件數</t>
    <phoneticPr fontId="1" type="noConversion"/>
  </si>
  <si>
    <t>嫌疑犯數</t>
    <phoneticPr fontId="1" type="noConversion"/>
  </si>
  <si>
    <t>被害人數</t>
    <phoneticPr fontId="1" type="noConversion"/>
  </si>
  <si>
    <t>發生率</t>
    <phoneticPr fontId="1" type="noConversion"/>
  </si>
  <si>
    <t>破獲率</t>
    <phoneticPr fontId="1" type="noConversion"/>
  </si>
  <si>
    <t>男</t>
    <phoneticPr fontId="1" type="noConversion"/>
  </si>
  <si>
    <t>女</t>
    <phoneticPr fontId="1" type="noConversion"/>
  </si>
  <si>
    <t>件</t>
  </si>
  <si>
    <t>件/十萬人</t>
    <phoneticPr fontId="1" type="noConversion"/>
  </si>
  <si>
    <t>人</t>
    <phoneticPr fontId="1" type="noConversion"/>
  </si>
  <si>
    <t>妨害性自主罪發生件數</t>
    <phoneticPr fontId="1" type="noConversion"/>
  </si>
  <si>
    <t>妨害性自主罪發生件數*100,000</t>
    <phoneticPr fontId="1" type="noConversion"/>
  </si>
  <si>
    <t>妨害性自主罪破獲件數</t>
    <phoneticPr fontId="1" type="noConversion"/>
  </si>
  <si>
    <t>妨害性自主罪破獲件數*100</t>
    <phoneticPr fontId="1" type="noConversion"/>
  </si>
  <si>
    <t>男性妨害性自主罪嫌疑犯人數</t>
    <phoneticPr fontId="1" type="noConversion"/>
  </si>
  <si>
    <t>男性妨害性自主罪被害人數</t>
    <phoneticPr fontId="1" type="noConversion"/>
  </si>
  <si>
    <t>女性妨害性自主罪被害人數</t>
    <phoneticPr fontId="1" type="noConversion"/>
  </si>
  <si>
    <t>刑事案件發生件數</t>
    <phoneticPr fontId="1" type="noConversion"/>
  </si>
  <si>
    <t>兒童</t>
  </si>
  <si>
    <t>少年</t>
  </si>
  <si>
    <t>青年</t>
  </si>
  <si>
    <t>成年</t>
  </si>
  <si>
    <t>女性妨害性自主罪嫌疑犯人數</t>
    <phoneticPr fontId="1" type="noConversion"/>
  </si>
  <si>
    <t>男性兒童妨害性自主罪嫌疑犯人數</t>
    <phoneticPr fontId="1" type="noConversion"/>
  </si>
  <si>
    <t>女性兒童妨害性自主罪嫌疑犯人數</t>
    <phoneticPr fontId="1" type="noConversion"/>
  </si>
  <si>
    <t>男性少年妨害性自主罪嫌疑犯人數</t>
    <phoneticPr fontId="1" type="noConversion"/>
  </si>
  <si>
    <t>女性少年妨害性自主罪嫌疑犯人數</t>
    <phoneticPr fontId="1" type="noConversion"/>
  </si>
  <si>
    <t>男性青年妨害性自主罪嫌疑犯人數</t>
    <phoneticPr fontId="1" type="noConversion"/>
  </si>
  <si>
    <t>女性青年妨害性自主罪嫌疑犯人數</t>
    <phoneticPr fontId="1" type="noConversion"/>
  </si>
  <si>
    <t>男性成年妨害性自主罪嫌疑犯人數</t>
    <phoneticPr fontId="1" type="noConversion"/>
  </si>
  <si>
    <t>女性成年妨害性自主罪嫌疑犯人數</t>
    <phoneticPr fontId="1" type="noConversion"/>
  </si>
  <si>
    <t>男性妨害性自主罪嫌疑犯人數*100,000</t>
    <phoneticPr fontId="2" type="noConversion"/>
  </si>
  <si>
    <t>女性妨害性自主罪嫌疑犯人數*100,000</t>
    <phoneticPr fontId="2" type="noConversion"/>
  </si>
  <si>
    <t>國小</t>
    <phoneticPr fontId="1" type="noConversion"/>
  </si>
  <si>
    <t>國中</t>
    <phoneticPr fontId="1" type="noConversion"/>
  </si>
  <si>
    <t>高中(職)</t>
    <phoneticPr fontId="1" type="noConversion"/>
  </si>
  <si>
    <t>大專</t>
    <phoneticPr fontId="1" type="noConversion"/>
  </si>
  <si>
    <t>研究所
(含以上)</t>
    <phoneticPr fontId="1" type="noConversion"/>
  </si>
  <si>
    <t>其他
(含不詳)</t>
    <phoneticPr fontId="1" type="noConversion"/>
  </si>
  <si>
    <t>男性國小學歷妨害性自主罪嫌疑犯人數</t>
    <phoneticPr fontId="1" type="noConversion"/>
  </si>
  <si>
    <t>女性國小學歷妨害性自主罪嫌疑犯人數</t>
    <phoneticPr fontId="1" type="noConversion"/>
  </si>
  <si>
    <t>男性國中學歷妨害性自主罪嫌疑犯人數</t>
    <phoneticPr fontId="1" type="noConversion"/>
  </si>
  <si>
    <t>女性國中學歷妨害性自主罪嫌疑犯人數</t>
    <phoneticPr fontId="1" type="noConversion"/>
  </si>
  <si>
    <t>男性高中(職)學歷妨害性自主罪嫌疑犯人數</t>
    <phoneticPr fontId="1" type="noConversion"/>
  </si>
  <si>
    <t>女性高中(職)學歷妨害性自主罪嫌疑犯人數</t>
    <phoneticPr fontId="1" type="noConversion"/>
  </si>
  <si>
    <t>男性大專學歷妨害性自主罪嫌疑犯人數</t>
    <phoneticPr fontId="1" type="noConversion"/>
  </si>
  <si>
    <t>女性大專學歷妨害性自主罪嫌疑犯人數</t>
    <phoneticPr fontId="1" type="noConversion"/>
  </si>
  <si>
    <t>男性研究所(含以上)學歷妨害性自主罪嫌疑犯人數</t>
    <phoneticPr fontId="1" type="noConversion"/>
  </si>
  <si>
    <t>女性研究所(含以上)學歷妨害性自主罪嫌疑犯人數</t>
    <phoneticPr fontId="1" type="noConversion"/>
  </si>
  <si>
    <t>男性其他(含不詳)學歷妨害性自主罪嫌疑犯人數</t>
    <phoneticPr fontId="1" type="noConversion"/>
  </si>
  <si>
    <t>女性其他(含不詳)學歷妨害性自主罪嫌疑犯人數</t>
    <phoneticPr fontId="1" type="noConversion"/>
  </si>
  <si>
    <t>本府警察局</t>
    <phoneticPr fontId="1" type="noConversion"/>
  </si>
  <si>
    <t>本府警察局</t>
    <phoneticPr fontId="2" type="noConversion"/>
  </si>
  <si>
    <t>兒童少年刑案嫌疑犯</t>
    <phoneticPr fontId="2" type="noConversion"/>
  </si>
  <si>
    <t>兒童少年刑案
犯罪人口率</t>
    <phoneticPr fontId="2" type="noConversion"/>
  </si>
  <si>
    <t>少年竊盜
犯罪人口率</t>
    <phoneticPr fontId="2" type="noConversion"/>
  </si>
  <si>
    <t>少年暴力
犯罪人口率</t>
    <phoneticPr fontId="2" type="noConversion"/>
  </si>
  <si>
    <t>女性
未滿18歲
期中
人口數</t>
    <phoneticPr fontId="2" type="noConversion"/>
  </si>
  <si>
    <t>少年竊盜
嫌疑犯</t>
    <phoneticPr fontId="2" type="noConversion"/>
  </si>
  <si>
    <t>少年暴力
犯罪嫌疑犯</t>
    <phoneticPr fontId="2" type="noConversion"/>
  </si>
  <si>
    <t>總計 ①</t>
    <phoneticPr fontId="2" type="noConversion"/>
  </si>
  <si>
    <t>一級毒品</t>
    <phoneticPr fontId="2" type="noConversion"/>
  </si>
  <si>
    <t>二級毒品</t>
    <phoneticPr fontId="2" type="noConversion"/>
  </si>
  <si>
    <t>死亡人數②</t>
    <phoneticPr fontId="2" type="noConversion"/>
  </si>
  <si>
    <t>受傷人數③</t>
    <phoneticPr fontId="2" type="noConversion"/>
  </si>
  <si>
    <t>每萬人
死傷人數</t>
    <phoneticPr fontId="2" type="noConversion"/>
  </si>
  <si>
    <t>肇事者</t>
    <phoneticPr fontId="2" type="noConversion"/>
  </si>
  <si>
    <t>每件</t>
    <phoneticPr fontId="2" type="noConversion"/>
  </si>
  <si>
    <t>每萬人</t>
    <phoneticPr fontId="2" type="noConversion"/>
  </si>
  <si>
    <t>不詳</t>
    <phoneticPr fontId="2" type="noConversion"/>
  </si>
  <si>
    <t>男性
A1類
交通
事故
死亡
人數</t>
    <phoneticPr fontId="2" type="noConversion"/>
  </si>
  <si>
    <t>女性
A1類
交通
事故
死亡
人數</t>
    <phoneticPr fontId="2" type="noConversion"/>
  </si>
  <si>
    <t>男性
A1類
交通
事故
死亡
人數*10,000</t>
    <phoneticPr fontId="2" type="noConversion"/>
  </si>
  <si>
    <t>女性
A1類
交通
事故
死亡
人數
*10,000</t>
    <phoneticPr fontId="2" type="noConversion"/>
  </si>
  <si>
    <t>男性
A1類
交通
事故
受傷 
人數</t>
    <phoneticPr fontId="2" type="noConversion"/>
  </si>
  <si>
    <t>女性
A1類
交通
事故
受傷
人數</t>
    <phoneticPr fontId="2" type="noConversion"/>
  </si>
  <si>
    <t>男性
A1類
交通
事故
受傷
人數</t>
    <phoneticPr fontId="2" type="noConversion"/>
  </si>
  <si>
    <t>男性
A1類
交通
事故
受傷
人數*10,000</t>
    <phoneticPr fontId="2" type="noConversion"/>
  </si>
  <si>
    <t>女性
A1類
交通
事故
受傷
人數
*10,000</t>
    <phoneticPr fontId="2" type="noConversion"/>
  </si>
  <si>
    <t>男性
A1類
交通
事故
死傷
人數*10,000</t>
    <phoneticPr fontId="2" type="noConversion"/>
  </si>
  <si>
    <t>女性
A1類
交通
事故
死傷
人數
*10,000</t>
    <phoneticPr fontId="2" type="noConversion"/>
  </si>
  <si>
    <t>男性
A1類
交通
事故
肇事者 
人數</t>
    <phoneticPr fontId="2" type="noConversion"/>
  </si>
  <si>
    <t>女性
A1類
交通
事故
肇事者
人數</t>
    <phoneticPr fontId="2" type="noConversion"/>
  </si>
  <si>
    <t>性別
不詳
A1類
交通
事故
肇事者
人數</t>
    <phoneticPr fontId="2" type="noConversion"/>
  </si>
  <si>
    <t>A1類
交通
事故
發生
件數</t>
    <phoneticPr fontId="2" type="noConversion"/>
  </si>
  <si>
    <t xml:space="preserve">男性
期中
人口數                                                                                                                                                       </t>
    <phoneticPr fontId="2" type="noConversion"/>
  </si>
  <si>
    <t xml:space="preserve">女性
期中
人口數                                                                                                                                                       </t>
    <phoneticPr fontId="2" type="noConversion"/>
  </si>
  <si>
    <t>本府警察局</t>
    <phoneticPr fontId="2" type="noConversion"/>
  </si>
  <si>
    <t>繼承人合計</t>
    <phoneticPr fontId="2" type="noConversion"/>
  </si>
  <si>
    <t>繼承不動產人數</t>
    <phoneticPr fontId="2" type="noConversion"/>
  </si>
  <si>
    <t>向法院申請
拋棄繼承人數</t>
    <phoneticPr fontId="2" type="noConversion"/>
  </si>
  <si>
    <t>未申請拋棄亦未申
請繼承不動產人數</t>
    <phoneticPr fontId="2" type="noConversion"/>
  </si>
  <si>
    <t>男</t>
    <phoneticPr fontId="2" type="noConversion"/>
  </si>
  <si>
    <t>女</t>
    <phoneticPr fontId="2" type="noConversion"/>
  </si>
  <si>
    <t>男性繼承
人人數</t>
    <phoneticPr fontId="2" type="noConversion"/>
  </si>
  <si>
    <t>女性繼承
人人數</t>
    <phoneticPr fontId="2" type="noConversion"/>
  </si>
  <si>
    <t>男性繼承
不動產人數</t>
    <phoneticPr fontId="2" type="noConversion"/>
  </si>
  <si>
    <t>女性繼承
不動產人數</t>
    <phoneticPr fontId="2" type="noConversion"/>
  </si>
  <si>
    <t>申請戶數</t>
    <phoneticPr fontId="2" type="noConversion"/>
  </si>
  <si>
    <t>核准戶數</t>
    <phoneticPr fontId="2" type="noConversion"/>
  </si>
  <si>
    <t>購置住宅貸款利息補貼</t>
    <phoneticPr fontId="2" type="noConversion"/>
  </si>
  <si>
    <t>申請戶數</t>
    <phoneticPr fontId="2" type="noConversion"/>
  </si>
  <si>
    <t>核准戶數</t>
    <phoneticPr fontId="2" type="noConversion"/>
  </si>
  <si>
    <t>修繕住宅貸款利息補貼</t>
    <phoneticPr fontId="2" type="noConversion"/>
  </si>
  <si>
    <t>核准戶數</t>
    <phoneticPr fontId="2" type="noConversion"/>
  </si>
  <si>
    <t>女性核准購置住宅貸款利息補貼戶數</t>
    <phoneticPr fontId="2" type="noConversion"/>
  </si>
  <si>
    <t>女性修繕住宅貸款利息補貼戶數</t>
    <phoneticPr fontId="2" type="noConversion"/>
  </si>
  <si>
    <t>女性核准修繕住宅貸款利息補貼戶數</t>
    <phoneticPr fontId="2" type="noConversion"/>
  </si>
  <si>
    <t>女性申請租金補貼戶數</t>
    <phoneticPr fontId="2" type="noConversion"/>
  </si>
  <si>
    <t>女性核准租金補貼戶數</t>
    <phoneticPr fontId="2" type="noConversion"/>
  </si>
  <si>
    <t>男性申請購置住宅貸款利息補貼戶數</t>
    <phoneticPr fontId="2" type="noConversion"/>
  </si>
  <si>
    <t>男性核准購置住宅貸款利息補貼戶數</t>
    <phoneticPr fontId="2" type="noConversion"/>
  </si>
  <si>
    <t>男性修繕住宅貸款利息補貼戶數</t>
    <phoneticPr fontId="2" type="noConversion"/>
  </si>
  <si>
    <t>男性核准修繕住宅貸款利息補貼戶數</t>
    <phoneticPr fontId="2" type="noConversion"/>
  </si>
  <si>
    <t>男性申請租金補貼戶數</t>
    <phoneticPr fontId="2" type="noConversion"/>
  </si>
  <si>
    <t>男性核准租金補貼戶數</t>
    <phoneticPr fontId="2" type="noConversion"/>
  </si>
  <si>
    <t>女性申請購置住宅貸款利息補貼戶數</t>
    <phoneticPr fontId="2" type="noConversion"/>
  </si>
  <si>
    <t>租金補貼</t>
    <phoneticPr fontId="2" type="noConversion"/>
  </si>
  <si>
    <t>市區客運業駕駛</t>
    <phoneticPr fontId="2" type="noConversion"/>
  </si>
  <si>
    <t>男</t>
    <phoneticPr fontId="2" type="noConversion"/>
  </si>
  <si>
    <t>女</t>
    <phoneticPr fontId="2" type="noConversion"/>
  </si>
  <si>
    <t>本府民政局</t>
    <phoneticPr fontId="2" type="noConversion"/>
  </si>
  <si>
    <t>男性人口數</t>
    <phoneticPr fontId="2" type="noConversion"/>
  </si>
  <si>
    <t>女性人口數</t>
    <phoneticPr fontId="2" type="noConversion"/>
  </si>
  <si>
    <t>男性人口數*100</t>
    <phoneticPr fontId="2" type="noConversion"/>
  </si>
  <si>
    <t>男性15歲以上一般戶長人數</t>
    <phoneticPr fontId="2" type="noConversion"/>
  </si>
  <si>
    <t>女性15歲以上一般戶長人數</t>
    <phoneticPr fontId="2" type="noConversion"/>
  </si>
  <si>
    <t>男性15歲以上一般戶長人數*100</t>
    <phoneticPr fontId="2" type="noConversion"/>
  </si>
  <si>
    <t>男性單獨生活戶戶長人數</t>
    <phoneticPr fontId="2" type="noConversion"/>
  </si>
  <si>
    <t>女性單獨生活戶戶長人數</t>
    <phoneticPr fontId="2" type="noConversion"/>
  </si>
  <si>
    <t>男性單獨生活戶戶長人數*100</t>
    <phoneticPr fontId="2" type="noConversion"/>
  </si>
  <si>
    <t>本府民政局</t>
    <phoneticPr fontId="2" type="noConversion"/>
  </si>
  <si>
    <t>歲</t>
    <phoneticPr fontId="2" type="noConversion"/>
  </si>
  <si>
    <t>女性青壯年人口數*100</t>
    <phoneticPr fontId="2" type="noConversion"/>
  </si>
  <si>
    <t>男性
人口數</t>
    <phoneticPr fontId="2" type="noConversion"/>
  </si>
  <si>
    <t>女性
人口數</t>
    <phoneticPr fontId="2" type="noConversion"/>
  </si>
  <si>
    <t>本府民政局</t>
    <phoneticPr fontId="2" type="noConversion"/>
  </si>
  <si>
    <t>男性
15歲
以上
未婚
人口數</t>
    <phoneticPr fontId="2" type="noConversion"/>
  </si>
  <si>
    <t>女性
15歲
以上
未婚
人口數</t>
    <phoneticPr fontId="2" type="noConversion"/>
  </si>
  <si>
    <t>15-19歲</t>
    <phoneticPr fontId="2" type="noConversion"/>
  </si>
  <si>
    <t>20-24歲</t>
    <phoneticPr fontId="2" type="noConversion"/>
  </si>
  <si>
    <t>25-29歲</t>
    <phoneticPr fontId="2" type="noConversion"/>
  </si>
  <si>
    <t>30-34歲</t>
    <phoneticPr fontId="2" type="noConversion"/>
  </si>
  <si>
    <t>35-39歲</t>
    <phoneticPr fontId="2" type="noConversion"/>
  </si>
  <si>
    <t>40歲以上</t>
    <phoneticPr fontId="2" type="noConversion"/>
  </si>
  <si>
    <t>15歲以上有偶人口結構比</t>
    <phoneticPr fontId="2" type="noConversion"/>
  </si>
  <si>
    <t>15歲以上離婚人口結構比</t>
    <phoneticPr fontId="2" type="noConversion"/>
  </si>
  <si>
    <t>15-19歲</t>
    <phoneticPr fontId="2" type="noConversion"/>
  </si>
  <si>
    <t>20-24歲</t>
    <phoneticPr fontId="2" type="noConversion"/>
  </si>
  <si>
    <t>25-29歲</t>
    <phoneticPr fontId="2" type="noConversion"/>
  </si>
  <si>
    <t>30-34歲</t>
    <phoneticPr fontId="2" type="noConversion"/>
  </si>
  <si>
    <t>35-39歲</t>
    <phoneticPr fontId="2" type="noConversion"/>
  </si>
  <si>
    <t>40歲以上</t>
    <phoneticPr fontId="2" type="noConversion"/>
  </si>
  <si>
    <t>本府民政局</t>
    <phoneticPr fontId="2" type="noConversion"/>
  </si>
  <si>
    <t>15歲以上喪偶人口結構比</t>
    <phoneticPr fontId="2" type="noConversion"/>
  </si>
  <si>
    <t>與外國人結婚人數</t>
    <phoneticPr fontId="2" type="noConversion"/>
  </si>
  <si>
    <t>初婚年齡</t>
    <phoneticPr fontId="2" type="noConversion"/>
  </si>
  <si>
    <t>初婚年齡中位數</t>
    <phoneticPr fontId="2" type="noConversion"/>
  </si>
  <si>
    <t>初婚率</t>
    <phoneticPr fontId="2" type="noConversion"/>
  </si>
  <si>
    <t>再婚率</t>
    <phoneticPr fontId="2" type="noConversion"/>
  </si>
  <si>
    <t>‰</t>
    <phoneticPr fontId="2" type="noConversion"/>
  </si>
  <si>
    <t>性別比率</t>
    <phoneticPr fontId="2" type="noConversion"/>
  </si>
  <si>
    <t>年齡別結構比</t>
    <phoneticPr fontId="2" type="noConversion"/>
  </si>
  <si>
    <t>未滿15歲</t>
    <phoneticPr fontId="2" type="noConversion"/>
  </si>
  <si>
    <t>40-44歲</t>
    <phoneticPr fontId="2" type="noConversion"/>
  </si>
  <si>
    <t>45歲以上</t>
    <phoneticPr fontId="2" type="noConversion"/>
  </si>
  <si>
    <t>人數</t>
    <phoneticPr fontId="2" type="noConversion"/>
  </si>
  <si>
    <t>與外國人離婚人數</t>
    <phoneticPr fontId="2" type="noConversion"/>
  </si>
  <si>
    <t>有偶人口離婚率</t>
    <phoneticPr fontId="2" type="noConversion"/>
  </si>
  <si>
    <t>離婚之子女監護權歸屬</t>
    <phoneticPr fontId="2" type="noConversion"/>
  </si>
  <si>
    <t>父親</t>
    <phoneticPr fontId="2" type="noConversion"/>
  </si>
  <si>
    <t>母親</t>
    <phoneticPr fontId="2" type="noConversion"/>
  </si>
  <si>
    <t>父母
共同行使</t>
    <phoneticPr fontId="2" type="noConversion"/>
  </si>
  <si>
    <t>其他</t>
    <phoneticPr fontId="2" type="noConversion"/>
  </si>
  <si>
    <t>類別</t>
    <phoneticPr fontId="2" type="noConversion"/>
  </si>
  <si>
    <t>男</t>
    <phoneticPr fontId="2" type="noConversion"/>
  </si>
  <si>
    <t>女</t>
    <phoneticPr fontId="2" type="noConversion"/>
  </si>
  <si>
    <t>一般生育率</t>
    <phoneticPr fontId="2" type="noConversion"/>
  </si>
  <si>
    <t>總生育率</t>
    <phoneticPr fontId="2" type="noConversion"/>
  </si>
  <si>
    <t>15-19歲</t>
    <phoneticPr fontId="2" type="noConversion"/>
  </si>
  <si>
    <t>20-24歲</t>
    <phoneticPr fontId="2" type="noConversion"/>
  </si>
  <si>
    <t>25-29歲</t>
    <phoneticPr fontId="2" type="noConversion"/>
  </si>
  <si>
    <t>30-34歲</t>
    <phoneticPr fontId="2" type="noConversion"/>
  </si>
  <si>
    <t>35-39歲</t>
    <phoneticPr fontId="2" type="noConversion"/>
  </si>
  <si>
    <t>40-44歲</t>
    <phoneticPr fontId="2" type="noConversion"/>
  </si>
  <si>
    <t>45-49歲</t>
    <phoneticPr fontId="2" type="noConversion"/>
  </si>
  <si>
    <t>50-59歲</t>
    <phoneticPr fontId="2" type="noConversion"/>
  </si>
  <si>
    <t>父親為15-未滿20歲之活產數*1,000</t>
    <phoneticPr fontId="2" type="noConversion"/>
  </si>
  <si>
    <t>母親為15-未滿20歲之活產數*1,000</t>
    <phoneticPr fontId="2" type="noConversion"/>
  </si>
  <si>
    <t>父親為20-未滿25歲之活產數*1,000</t>
    <phoneticPr fontId="2" type="noConversion"/>
  </si>
  <si>
    <t>母親為20-未滿25歲之活產數*1,000</t>
    <phoneticPr fontId="2" type="noConversion"/>
  </si>
  <si>
    <t>父親為25-未滿30歲之活產數*1,000</t>
    <phoneticPr fontId="2" type="noConversion"/>
  </si>
  <si>
    <t>母親為25-未滿30歲之活產數*1,000</t>
    <phoneticPr fontId="2" type="noConversion"/>
  </si>
  <si>
    <t>父親為30-未滿35歲之活產數*1,000</t>
    <phoneticPr fontId="2" type="noConversion"/>
  </si>
  <si>
    <t>母親為30-未滿35歲之活產數*1,000</t>
    <phoneticPr fontId="2" type="noConversion"/>
  </si>
  <si>
    <t>父親為35-未滿40歲之活產數*1,000</t>
    <phoneticPr fontId="2" type="noConversion"/>
  </si>
  <si>
    <t>母親為35-未滿40歲之活產數*1,000</t>
    <phoneticPr fontId="2" type="noConversion"/>
  </si>
  <si>
    <t>父親為40-未滿45歲之活產數*1,000</t>
    <phoneticPr fontId="2" type="noConversion"/>
  </si>
  <si>
    <t>母親為40-未滿45歲之活產數*1,000</t>
    <phoneticPr fontId="2" type="noConversion"/>
  </si>
  <si>
    <t>父親為45-未滿50歲之活產數*1,000</t>
    <phoneticPr fontId="2" type="noConversion"/>
  </si>
  <si>
    <t>母親為45-未滿50歲之活產數*1,000</t>
    <phoneticPr fontId="2" type="noConversion"/>
  </si>
  <si>
    <t>父親為50-未滿60歲之活產數*1,000</t>
    <phoneticPr fontId="2" type="noConversion"/>
  </si>
  <si>
    <t>母親為50-未滿60歲之活產數*1,000</t>
    <phoneticPr fontId="2" type="noConversion"/>
  </si>
  <si>
    <t>男性15-未滿20歲期中人口數</t>
    <phoneticPr fontId="2" type="noConversion"/>
  </si>
  <si>
    <t>15-未滿20歲育齡婦女期中人口數</t>
    <phoneticPr fontId="2" type="noConversion"/>
  </si>
  <si>
    <t>男性20-未滿25歲期中人口數</t>
    <phoneticPr fontId="2" type="noConversion"/>
  </si>
  <si>
    <t>20-未滿25歲育齡婦女期中人口數</t>
    <phoneticPr fontId="2" type="noConversion"/>
  </si>
  <si>
    <t>男性25-未滿30歲期中人口數</t>
    <phoneticPr fontId="2" type="noConversion"/>
  </si>
  <si>
    <t>25-未滿30歲育齡婦女期中人口數</t>
    <phoneticPr fontId="2" type="noConversion"/>
  </si>
  <si>
    <t>男性30-未滿35歲期中人口數</t>
    <phoneticPr fontId="2" type="noConversion"/>
  </si>
  <si>
    <t>30-未滿35歲育齡婦女期中人口數</t>
    <phoneticPr fontId="2" type="noConversion"/>
  </si>
  <si>
    <t>男性35-未滿40歲期中人口數</t>
    <phoneticPr fontId="2" type="noConversion"/>
  </si>
  <si>
    <t>35-未滿40歲育齡婦女期中人口數</t>
    <phoneticPr fontId="2" type="noConversion"/>
  </si>
  <si>
    <t>男性40-未滿45歲期中人口數</t>
    <phoneticPr fontId="2" type="noConversion"/>
  </si>
  <si>
    <t>40-未滿45歲育齡婦女期中人口數</t>
    <phoneticPr fontId="2" type="noConversion"/>
  </si>
  <si>
    <t>男性45-未滿50歲期中人口數</t>
    <phoneticPr fontId="2" type="noConversion"/>
  </si>
  <si>
    <t>45-未滿50歲育齡婦女期中人口數</t>
    <phoneticPr fontId="2" type="noConversion"/>
  </si>
  <si>
    <t>男性50-未滿60歲期中人口數</t>
    <phoneticPr fontId="2" type="noConversion"/>
  </si>
  <si>
    <t>出生情形結構比</t>
    <phoneticPr fontId="2" type="noConversion"/>
  </si>
  <si>
    <t>生育胎生數結構比</t>
    <phoneticPr fontId="2" type="noConversion"/>
  </si>
  <si>
    <t>婚生</t>
    <phoneticPr fontId="2" type="noConversion"/>
  </si>
  <si>
    <t>非婚生</t>
    <phoneticPr fontId="2" type="noConversion"/>
  </si>
  <si>
    <t>棄嬰</t>
    <phoneticPr fontId="2" type="noConversion"/>
  </si>
  <si>
    <t>單胞胎</t>
    <phoneticPr fontId="2" type="noConversion"/>
  </si>
  <si>
    <t>雙胞胎</t>
    <phoneticPr fontId="2" type="noConversion"/>
  </si>
  <si>
    <t>三胞胎以上</t>
    <phoneticPr fontId="2" type="noConversion"/>
  </si>
  <si>
    <t>%</t>
    <phoneticPr fontId="2" type="noConversion"/>
  </si>
  <si>
    <t>生母生育胎次為第1胎之出生人數*100</t>
    <phoneticPr fontId="2" type="noConversion"/>
  </si>
  <si>
    <t>15-未滿20歲之生母生育胎次為第1胎之出生人數*100</t>
    <phoneticPr fontId="2" type="noConversion"/>
  </si>
  <si>
    <t>20-未滿25歲之生母生育胎次為第1胎之出生人數*100</t>
    <phoneticPr fontId="2" type="noConversion"/>
  </si>
  <si>
    <t>25-未滿30歲之生母生育胎次為第1胎之出生人數*100</t>
    <phoneticPr fontId="2" type="noConversion"/>
  </si>
  <si>
    <t>30-未滿35歲之生母生育胎次為第1胎之出生人數*100</t>
    <phoneticPr fontId="2" type="noConversion"/>
  </si>
  <si>
    <t>35-未滿40歲之生母生育胎次為第1胎之出生人數*100</t>
    <phoneticPr fontId="2" type="noConversion"/>
  </si>
  <si>
    <t>40-未滿45歲之生母生育胎次為第1胎之出生人數*100</t>
    <phoneticPr fontId="2" type="noConversion"/>
  </si>
  <si>
    <t>45-未滿50歲之生母生育胎次為第1胎之出生人數*100</t>
    <phoneticPr fontId="2" type="noConversion"/>
  </si>
  <si>
    <t>生母生育胎次為第2胎之出生人數*100</t>
    <phoneticPr fontId="2" type="noConversion"/>
  </si>
  <si>
    <t>生母生育胎次為第3胎之出生人數*100</t>
    <phoneticPr fontId="2" type="noConversion"/>
  </si>
  <si>
    <t>生母生育胎次為第4胎以上之出生人數*100</t>
    <phoneticPr fontId="2" type="noConversion"/>
  </si>
  <si>
    <t>生母生育胎次及年齡結構比①</t>
    <phoneticPr fontId="2" type="noConversion"/>
  </si>
  <si>
    <t>第1胎</t>
    <phoneticPr fontId="2" type="noConversion"/>
  </si>
  <si>
    <t>第2胎</t>
    <phoneticPr fontId="2" type="noConversion"/>
  </si>
  <si>
    <t>第3胎</t>
    <phoneticPr fontId="2" type="noConversion"/>
  </si>
  <si>
    <t>40-44歲</t>
    <phoneticPr fontId="2" type="noConversion"/>
  </si>
  <si>
    <t>45-49歲</t>
    <phoneticPr fontId="2" type="noConversion"/>
  </si>
  <si>
    <t>15歲以上民間人口</t>
  </si>
  <si>
    <t>勞動力人口</t>
  </si>
  <si>
    <t xml:space="preserve"> 非勞動力人口</t>
  </si>
  <si>
    <t>合計</t>
  </si>
  <si>
    <t>就業者</t>
  </si>
  <si>
    <t>失業者</t>
  </si>
  <si>
    <t>其他</t>
  </si>
  <si>
    <t>千人</t>
  </si>
  <si>
    <t>性別</t>
    <phoneticPr fontId="2" type="noConversion"/>
  </si>
  <si>
    <t>年齡別</t>
    <phoneticPr fontId="2" type="noConversion"/>
  </si>
  <si>
    <t>婚姻別</t>
    <phoneticPr fontId="2" type="noConversion"/>
  </si>
  <si>
    <t>男</t>
    <phoneticPr fontId="2" type="noConversion"/>
  </si>
  <si>
    <t>女</t>
    <phoneticPr fontId="2" type="noConversion"/>
  </si>
  <si>
    <t>15-24歲</t>
  </si>
  <si>
    <t>25-44歲</t>
    <phoneticPr fontId="2" type="noConversion"/>
  </si>
  <si>
    <t>45-64歲</t>
    <phoneticPr fontId="2" type="noConversion"/>
  </si>
  <si>
    <t>65歲以上</t>
    <phoneticPr fontId="2" type="noConversion"/>
  </si>
  <si>
    <t>未婚</t>
    <phoneticPr fontId="2" type="noConversion"/>
  </si>
  <si>
    <t>有偶同居</t>
    <phoneticPr fontId="2" type="noConversion"/>
  </si>
  <si>
    <t>離婚喪偶及分居</t>
    <phoneticPr fontId="2" type="noConversion"/>
  </si>
  <si>
    <t></t>
    <phoneticPr fontId="2" type="noConversion"/>
  </si>
  <si>
    <t>合計</t>
    <phoneticPr fontId="2" type="noConversion"/>
  </si>
  <si>
    <t>創業者</t>
    <phoneticPr fontId="2" type="noConversion"/>
  </si>
  <si>
    <t>受政府僱用</t>
    <phoneticPr fontId="2" type="noConversion"/>
  </si>
  <si>
    <t>受私人僱用</t>
    <phoneticPr fontId="2" type="noConversion"/>
  </si>
  <si>
    <t>無酬家屬工作者</t>
    <phoneticPr fontId="2" type="noConversion"/>
  </si>
  <si>
    <t>雇主</t>
    <phoneticPr fontId="2" type="noConversion"/>
  </si>
  <si>
    <t>自營作業者</t>
    <phoneticPr fontId="2" type="noConversion"/>
  </si>
  <si>
    <t>15-24歲</t>
    <phoneticPr fontId="2" type="noConversion"/>
  </si>
  <si>
    <t>25-29歲</t>
    <phoneticPr fontId="2" type="noConversion"/>
  </si>
  <si>
    <t>30-34歲</t>
    <phoneticPr fontId="2" type="noConversion"/>
  </si>
  <si>
    <t>35-39歲</t>
    <phoneticPr fontId="2" type="noConversion"/>
  </si>
  <si>
    <t>40-44歲</t>
    <phoneticPr fontId="2" type="noConversion"/>
  </si>
  <si>
    <t>45-49歲</t>
    <phoneticPr fontId="2" type="noConversion"/>
  </si>
  <si>
    <t>50-54歲</t>
    <phoneticPr fontId="2" type="noConversion"/>
  </si>
  <si>
    <t>55-59歲</t>
    <phoneticPr fontId="2" type="noConversion"/>
  </si>
  <si>
    <t>60-64歲</t>
    <phoneticPr fontId="2" type="noConversion"/>
  </si>
  <si>
    <t>65歲以上</t>
    <phoneticPr fontId="2" type="noConversion"/>
  </si>
  <si>
    <t>男</t>
    <phoneticPr fontId="2" type="noConversion"/>
  </si>
  <si>
    <t>女</t>
    <phoneticPr fontId="2" type="noConversion"/>
  </si>
  <si>
    <t>總計</t>
    <phoneticPr fontId="2" type="noConversion"/>
  </si>
  <si>
    <t>專科</t>
    <phoneticPr fontId="2" type="noConversion"/>
  </si>
  <si>
    <t>高中</t>
    <phoneticPr fontId="2" type="noConversion"/>
  </si>
  <si>
    <t>高職</t>
    <phoneticPr fontId="2" type="noConversion"/>
  </si>
  <si>
    <t>市府推介就業輔導</t>
    <phoneticPr fontId="2" type="noConversion"/>
  </si>
  <si>
    <t>接受市府職業訓練人數</t>
    <phoneticPr fontId="2" type="noConversion"/>
  </si>
  <si>
    <t>新登記人數</t>
    <phoneticPr fontId="2" type="noConversion"/>
  </si>
  <si>
    <t>就業人數</t>
    <phoneticPr fontId="2" type="noConversion"/>
  </si>
  <si>
    <t>求職</t>
    <phoneticPr fontId="2" type="noConversion"/>
  </si>
  <si>
    <t>求才</t>
    <phoneticPr fontId="2" type="noConversion"/>
  </si>
  <si>
    <t>有效求職</t>
    <phoneticPr fontId="2" type="noConversion"/>
  </si>
  <si>
    <t>有效求才</t>
    <phoneticPr fontId="2" type="noConversion"/>
  </si>
  <si>
    <t>男</t>
    <phoneticPr fontId="2" type="noConversion"/>
  </si>
  <si>
    <t>女</t>
    <phoneticPr fontId="2" type="noConversion"/>
  </si>
  <si>
    <t>女</t>
    <phoneticPr fontId="2" type="noConversion"/>
  </si>
  <si>
    <t>不拘</t>
    <phoneticPr fontId="2" type="noConversion"/>
  </si>
  <si>
    <t>男</t>
    <phoneticPr fontId="2" type="noConversion"/>
  </si>
  <si>
    <t>不拘</t>
    <phoneticPr fontId="2" type="noConversion"/>
  </si>
  <si>
    <t>行政院勞工委員會
勞工保險局</t>
    <phoneticPr fontId="2" type="noConversion"/>
  </si>
  <si>
    <t>15歲以上人口教育程度</t>
    <phoneticPr fontId="1" type="noConversion"/>
  </si>
  <si>
    <t>15歲以上人口識字率</t>
    <phoneticPr fontId="1" type="noConversion"/>
  </si>
  <si>
    <t>研究所</t>
  </si>
  <si>
    <t>大學</t>
  </si>
  <si>
    <t>專科</t>
  </si>
  <si>
    <t>高中</t>
  </si>
  <si>
    <t>高職</t>
  </si>
  <si>
    <t>國中
(初職)</t>
  </si>
  <si>
    <t>國小</t>
  </si>
  <si>
    <t>自修及不識字</t>
    <phoneticPr fontId="1" type="noConversion"/>
  </si>
  <si>
    <t>本府民政局</t>
    <phoneticPr fontId="1" type="noConversion"/>
  </si>
  <si>
    <t>健檢人數</t>
    <phoneticPr fontId="2" type="noConversion"/>
  </si>
  <si>
    <t>不合格人次</t>
    <phoneticPr fontId="2" type="noConversion"/>
  </si>
  <si>
    <t>不合
格率</t>
    <phoneticPr fontId="2" type="noConversion"/>
  </si>
  <si>
    <t>人次</t>
    <phoneticPr fontId="2" type="noConversion"/>
  </si>
  <si>
    <t>男性健檢人數</t>
    <phoneticPr fontId="2" type="noConversion"/>
  </si>
  <si>
    <t>男性健檢不合格人數*100</t>
    <phoneticPr fontId="2" type="noConversion"/>
  </si>
  <si>
    <t>女性健檢人數</t>
    <phoneticPr fontId="2" type="noConversion"/>
  </si>
  <si>
    <t>女性健檢不合格人數*100</t>
    <phoneticPr fontId="2" type="noConversion"/>
  </si>
  <si>
    <t>男性健檢不合格人次</t>
    <phoneticPr fontId="2" type="noConversion"/>
  </si>
  <si>
    <t>男性X光肺部檢查不合格人次*100</t>
    <phoneticPr fontId="2" type="noConversion"/>
  </si>
  <si>
    <t>男性梅毒血清檢查不合格人次*100</t>
    <phoneticPr fontId="2" type="noConversion"/>
  </si>
  <si>
    <t>男性腸內寄生蟲檢查不合格人次*100</t>
    <phoneticPr fontId="2" type="noConversion"/>
  </si>
  <si>
    <t>女性健檢不合格人次</t>
    <phoneticPr fontId="2" type="noConversion"/>
  </si>
  <si>
    <t>女性X光肺部檢查不合格人次*100</t>
    <phoneticPr fontId="2" type="noConversion"/>
  </si>
  <si>
    <t>女性梅毒血清檢查不合格人次*100</t>
    <phoneticPr fontId="2" type="noConversion"/>
  </si>
  <si>
    <t>女性腸內寄生蟲檢查不合格人次*100</t>
    <phoneticPr fontId="2" type="noConversion"/>
  </si>
  <si>
    <t>梅毒血清檢查</t>
    <phoneticPr fontId="2" type="noConversion"/>
  </si>
  <si>
    <t>X光肺部檢查</t>
    <phoneticPr fontId="2" type="noConversion"/>
  </si>
  <si>
    <t>依性騷擾防治法</t>
    <phoneticPr fontId="2" type="noConversion"/>
  </si>
  <si>
    <t>依性別平等教育法</t>
    <phoneticPr fontId="2" type="noConversion"/>
  </si>
  <si>
    <t>申訴</t>
    <phoneticPr fontId="2" type="noConversion"/>
  </si>
  <si>
    <t>再申訴</t>
    <phoneticPr fontId="2" type="noConversion"/>
  </si>
  <si>
    <t>申訴人</t>
    <phoneticPr fontId="2" type="noConversion"/>
  </si>
  <si>
    <t>加害人</t>
    <phoneticPr fontId="2" type="noConversion"/>
  </si>
  <si>
    <t>再申訴人</t>
    <phoneticPr fontId="2" type="noConversion"/>
  </si>
  <si>
    <t>申訴人</t>
    <phoneticPr fontId="2" type="noConversion"/>
  </si>
  <si>
    <t>行為人</t>
    <phoneticPr fontId="2" type="noConversion"/>
  </si>
  <si>
    <t>女性青壯年人口數</t>
    <phoneticPr fontId="2" type="noConversion"/>
  </si>
  <si>
    <t>人口結構</t>
    <phoneticPr fontId="2" type="noConversion"/>
  </si>
  <si>
    <t>15歲以上未婚人口結構</t>
    <phoneticPr fontId="2" type="noConversion"/>
  </si>
  <si>
    <t>15歲以上有偶人口結構</t>
    <phoneticPr fontId="2" type="noConversion"/>
  </si>
  <si>
    <t>15歲以上離婚人口結構</t>
    <phoneticPr fontId="2" type="noConversion"/>
  </si>
  <si>
    <t>15歲以上喪偶人口結構</t>
    <phoneticPr fontId="2" type="noConversion"/>
  </si>
  <si>
    <t>初婚人數</t>
    <phoneticPr fontId="2" type="noConversion"/>
  </si>
  <si>
    <t>再婚人數</t>
    <phoneticPr fontId="2" type="noConversion"/>
  </si>
  <si>
    <t>年齡別結構</t>
    <phoneticPr fontId="2" type="noConversion"/>
  </si>
  <si>
    <t>有偶人口離婚情形</t>
    <phoneticPr fontId="2" type="noConversion"/>
  </si>
  <si>
    <t>出生情形</t>
    <phoneticPr fontId="2" type="noConversion"/>
  </si>
  <si>
    <t>生育胎生數</t>
    <phoneticPr fontId="2" type="noConversion"/>
  </si>
  <si>
    <t>生母生育胎次為第1胎之出生人數</t>
    <phoneticPr fontId="2" type="noConversion"/>
  </si>
  <si>
    <t>15-未滿20歲之生母生育胎次為第1胎之出生人數</t>
    <phoneticPr fontId="2" type="noConversion"/>
  </si>
  <si>
    <t>20-未滿25歲之生母生育胎次為第1胎之出生人數</t>
    <phoneticPr fontId="2" type="noConversion"/>
  </si>
  <si>
    <t>安養機構</t>
    <phoneticPr fontId="2" type="noConversion"/>
  </si>
  <si>
    <t>養護機構</t>
    <phoneticPr fontId="2" type="noConversion"/>
  </si>
  <si>
    <t>長期照顧機構</t>
    <phoneticPr fontId="2" type="noConversion"/>
  </si>
  <si>
    <t>可供進住人數</t>
    <phoneticPr fontId="2" type="noConversion"/>
  </si>
  <si>
    <t>實際進住人數</t>
    <phoneticPr fontId="2" type="noConversion"/>
  </si>
  <si>
    <t>男</t>
    <phoneticPr fontId="2" type="noConversion"/>
  </si>
  <si>
    <t>女</t>
    <phoneticPr fontId="2" type="noConversion"/>
  </si>
  <si>
    <t>安養機構可供進住人數</t>
    <phoneticPr fontId="2" type="noConversion"/>
  </si>
  <si>
    <t>安養機構實際進住男性人數</t>
    <phoneticPr fontId="2" type="noConversion"/>
  </si>
  <si>
    <t>安養機構實際進住女性人數</t>
    <phoneticPr fontId="2" type="noConversion"/>
  </si>
  <si>
    <t>養護機構可供進住人數</t>
    <phoneticPr fontId="2" type="noConversion"/>
  </si>
  <si>
    <t>養護機構實際進住男性人數</t>
    <phoneticPr fontId="2" type="noConversion"/>
  </si>
  <si>
    <t>養護機構實際進住女性人數</t>
    <phoneticPr fontId="2" type="noConversion"/>
  </si>
  <si>
    <t>長照機構可供進住人數</t>
    <phoneticPr fontId="2" type="noConversion"/>
  </si>
  <si>
    <t>長照機構實際進住男性人數</t>
    <phoneticPr fontId="2" type="noConversion"/>
  </si>
  <si>
    <t>長照機構實際進住女性人數</t>
    <phoneticPr fontId="2" type="noConversion"/>
  </si>
  <si>
    <t>本府社會局</t>
    <phoneticPr fontId="2" type="noConversion"/>
  </si>
  <si>
    <t>獨居老人人數（年底）</t>
    <phoneticPr fontId="2" type="noConversion"/>
  </si>
  <si>
    <t>長青學苑參加人數</t>
    <phoneticPr fontId="2" type="noConversion"/>
  </si>
  <si>
    <t>長青學苑參加人數性比例</t>
    <phoneticPr fontId="2" type="noConversion"/>
  </si>
  <si>
    <t>男性獨居老人人數</t>
    <phoneticPr fontId="2" type="noConversion"/>
  </si>
  <si>
    <t>女性獨居老人人數</t>
    <phoneticPr fontId="2" type="noConversion"/>
  </si>
  <si>
    <t>長青學苑男性參加人數</t>
    <phoneticPr fontId="2" type="noConversion"/>
  </si>
  <si>
    <t>長青學苑女性參加人數</t>
    <phoneticPr fontId="2" type="noConversion"/>
  </si>
  <si>
    <t>長青學苑男性參加人數*100</t>
    <phoneticPr fontId="2" type="noConversion"/>
  </si>
  <si>
    <t>托兒設施容納受托兒童人數</t>
    <phoneticPr fontId="2" type="noConversion"/>
  </si>
  <si>
    <t>違反兒童及青少年性交易防治條例人數</t>
    <phoneticPr fontId="2" type="noConversion"/>
  </si>
  <si>
    <t>兒童及青少年性交易案收容安置人數</t>
    <phoneticPr fontId="2" type="noConversion"/>
  </si>
  <si>
    <t>合計</t>
    <phoneticPr fontId="2" type="noConversion"/>
  </si>
  <si>
    <t>0~11歲</t>
    <phoneticPr fontId="2" type="noConversion"/>
  </si>
  <si>
    <t>12~17歲</t>
    <phoneticPr fontId="2" type="noConversion"/>
  </si>
  <si>
    <t>緊急收容中心</t>
    <phoneticPr fontId="2" type="noConversion"/>
  </si>
  <si>
    <t>短期收容中心</t>
    <phoneticPr fontId="2" type="noConversion"/>
  </si>
  <si>
    <t>中途學校</t>
    <phoneticPr fontId="2" type="noConversion"/>
  </si>
  <si>
    <t>社會福利機構</t>
    <phoneticPr fontId="2" type="noConversion"/>
  </si>
  <si>
    <t>托育機構收托兒童人數</t>
    <phoneticPr fontId="2" type="noConversion"/>
  </si>
  <si>
    <t>男性違反兒童及青少年性交易防治條例人數</t>
    <phoneticPr fontId="2" type="noConversion"/>
  </si>
  <si>
    <t>女性違反兒童及青少年性交易防治條例人數</t>
    <phoneticPr fontId="2" type="noConversion"/>
  </si>
  <si>
    <t>男性0-未滿12歲違反兒童及青少年性交易防治條例人數</t>
    <phoneticPr fontId="2" type="noConversion"/>
  </si>
  <si>
    <t>女性0-未滿12歲違反兒童及青少年性交易防治條例人數</t>
    <phoneticPr fontId="2" type="noConversion"/>
  </si>
  <si>
    <t>男性12-未滿18歲違反兒童及青少年性交易防治條例人數</t>
    <phoneticPr fontId="2" type="noConversion"/>
  </si>
  <si>
    <t>女性12-未滿18歲違反兒童及青少年性交易防治條例人數</t>
    <phoneticPr fontId="2" type="noConversion"/>
  </si>
  <si>
    <t>男性緊急收容中心兒童及青少年性交易案收容安置人數</t>
    <phoneticPr fontId="2" type="noConversion"/>
  </si>
  <si>
    <t>女性緊急收容中心兒童及青少年性交易案收容安置人數</t>
    <phoneticPr fontId="2" type="noConversion"/>
  </si>
  <si>
    <t>男性短期收容中心兒童及青少年性交易案收容安置人數</t>
    <phoneticPr fontId="2" type="noConversion"/>
  </si>
  <si>
    <t>女性短期收容中心兒童及青少年性交易案收容安置人數</t>
    <phoneticPr fontId="2" type="noConversion"/>
  </si>
  <si>
    <t>男性中途學校兒童及青少年性交易案收容安置人數</t>
    <phoneticPr fontId="2" type="noConversion"/>
  </si>
  <si>
    <t>女性中途學校兒童及青少年性交易案收容安置人數</t>
    <phoneticPr fontId="2" type="noConversion"/>
  </si>
  <si>
    <t>男性社會福利機構兒童及青少年性交易案收容安置人數</t>
    <phoneticPr fontId="2" type="noConversion"/>
  </si>
  <si>
    <t>女性社會福利機構兒童及青少年性交易案收容安置人數</t>
    <phoneticPr fontId="2" type="noConversion"/>
  </si>
  <si>
    <t>婦女福利服務中心</t>
    <phoneticPr fontId="2" type="noConversion"/>
  </si>
  <si>
    <t>婦女中途之家、庇護中心</t>
    <phoneticPr fontId="2" type="noConversion"/>
  </si>
  <si>
    <t>特殊境遇家庭(年)</t>
    <phoneticPr fontId="2" type="noConversion"/>
  </si>
  <si>
    <t>機構家數</t>
    <phoneticPr fontId="2" type="noConversion"/>
  </si>
  <si>
    <t>服務人次(年)</t>
    <phoneticPr fontId="2" type="noConversion"/>
  </si>
  <si>
    <t>可收容人數</t>
    <phoneticPr fontId="2" type="noConversion"/>
  </si>
  <si>
    <t>實際收容人次(年)</t>
    <phoneticPr fontId="2" type="noConversion"/>
  </si>
  <si>
    <t>扶助申請者</t>
    <phoneticPr fontId="1" type="noConversion"/>
  </si>
  <si>
    <t>扶助申請者之性別比率</t>
    <phoneticPr fontId="1" type="noConversion"/>
  </si>
  <si>
    <t>婦女扶助服務人次</t>
    <phoneticPr fontId="2" type="noConversion"/>
  </si>
  <si>
    <t>婦女扶助服務金額</t>
    <phoneticPr fontId="2" type="noConversion"/>
  </si>
  <si>
    <t>每萬女性</t>
    <phoneticPr fontId="2" type="noConversion"/>
  </si>
  <si>
    <t>婦女緊急生活扶助人次</t>
    <phoneticPr fontId="1" type="noConversion"/>
  </si>
  <si>
    <t>男</t>
    <phoneticPr fontId="1" type="noConversion"/>
  </si>
  <si>
    <t>女</t>
    <phoneticPr fontId="1" type="noConversion"/>
  </si>
  <si>
    <t>平均每萬婦女緊急生活扶助人次</t>
    <phoneticPr fontId="1" type="noConversion"/>
  </si>
  <si>
    <t>家</t>
    <phoneticPr fontId="2" type="noConversion"/>
  </si>
  <si>
    <t>人次</t>
  </si>
  <si>
    <t>人次/萬人</t>
    <phoneticPr fontId="2" type="noConversion"/>
  </si>
  <si>
    <t>%</t>
    <phoneticPr fontId="1" type="noConversion"/>
  </si>
  <si>
    <t>萬元</t>
    <phoneticPr fontId="1" type="noConversion"/>
  </si>
  <si>
    <t>婦女福利服務中心機構家數</t>
    <phoneticPr fontId="2" type="noConversion"/>
  </si>
  <si>
    <t>婦女福利服務人次</t>
    <phoneticPr fontId="2" type="noConversion"/>
  </si>
  <si>
    <t>婦女中途之家、庇護中心機構數</t>
    <phoneticPr fontId="2" type="noConversion"/>
  </si>
  <si>
    <t>婦女中途之家、庇護中心可收容人數</t>
    <phoneticPr fontId="2" type="noConversion"/>
  </si>
  <si>
    <t>婦女中途之家、庇護中心可收容人數*10,000</t>
    <phoneticPr fontId="2" type="noConversion"/>
  </si>
  <si>
    <t>婦女中途之家、庇護中心實際收容人次</t>
    <phoneticPr fontId="2" type="noConversion"/>
  </si>
  <si>
    <t>婦女中途之家、庇護中心實際收容人次*10,000</t>
    <phoneticPr fontId="2" type="noConversion"/>
  </si>
  <si>
    <t>特殊境遇家庭男性扶助申請者</t>
    <phoneticPr fontId="1" type="noConversion"/>
  </si>
  <si>
    <t>特殊境遇家庭女性扶助申請者</t>
    <phoneticPr fontId="1" type="noConversion"/>
  </si>
  <si>
    <t>特殊境遇家庭男性扶助申請者*100</t>
    <phoneticPr fontId="1" type="noConversion"/>
  </si>
  <si>
    <t>特殊境遇家庭女性扶助申請者*100</t>
    <phoneticPr fontId="1" type="noConversion"/>
  </si>
  <si>
    <t>特殊境遇家庭婦女扶助服務人次</t>
    <phoneticPr fontId="2" type="noConversion"/>
  </si>
  <si>
    <t>特殊境遇家庭婦女緊急生活扶助人次</t>
    <phoneticPr fontId="2" type="noConversion"/>
  </si>
  <si>
    <t>婦女緊急生活扶助人次*10,000</t>
    <phoneticPr fontId="2" type="noConversion"/>
  </si>
  <si>
    <t>特殊境遇家庭扶助婦女服務金額</t>
    <phoneticPr fontId="2" type="noConversion"/>
  </si>
  <si>
    <t>女性期中人口數</t>
    <phoneticPr fontId="2" type="noConversion"/>
  </si>
  <si>
    <t>特殊境遇家庭扶助申請者</t>
    <phoneticPr fontId="1" type="noConversion"/>
  </si>
  <si>
    <t>身心障礙人口數</t>
    <phoneticPr fontId="2" type="noConversion"/>
  </si>
  <si>
    <t>5歲以下</t>
    <phoneticPr fontId="2" type="noConversion"/>
  </si>
  <si>
    <t>6-11歲</t>
    <phoneticPr fontId="2" type="noConversion"/>
  </si>
  <si>
    <t>12-14歲</t>
    <phoneticPr fontId="2" type="noConversion"/>
  </si>
  <si>
    <t>15-17歲</t>
    <phoneticPr fontId="2" type="noConversion"/>
  </si>
  <si>
    <t>18-29歲</t>
    <phoneticPr fontId="2" type="noConversion"/>
  </si>
  <si>
    <t>30-44歲</t>
    <phoneticPr fontId="2" type="noConversion"/>
  </si>
  <si>
    <t>45-59歲</t>
    <phoneticPr fontId="2" type="noConversion"/>
  </si>
  <si>
    <t>60-64歲</t>
    <phoneticPr fontId="2" type="noConversion"/>
  </si>
  <si>
    <t>65歲以上</t>
    <phoneticPr fontId="2" type="noConversion"/>
  </si>
  <si>
    <t>男性身心障礙人口數</t>
    <phoneticPr fontId="2" type="noConversion"/>
  </si>
  <si>
    <t>女性身心障礙人口數</t>
    <phoneticPr fontId="2" type="noConversion"/>
  </si>
  <si>
    <t>男性未滿6歲身心障礙人口數</t>
    <phoneticPr fontId="2" type="noConversion"/>
  </si>
  <si>
    <t>女性未滿6歲身心障礙人口數</t>
    <phoneticPr fontId="2" type="noConversion"/>
  </si>
  <si>
    <t>男性6-未滿12歲身心障礙人口數</t>
    <phoneticPr fontId="2" type="noConversion"/>
  </si>
  <si>
    <t>女性6-未滿12歲身心障礙人口數</t>
    <phoneticPr fontId="2" type="noConversion"/>
  </si>
  <si>
    <t>男性12-未滿15歲身心障礙人口數</t>
    <phoneticPr fontId="2" type="noConversion"/>
  </si>
  <si>
    <t>女性12-未滿15歲身心障礙人口數</t>
    <phoneticPr fontId="2" type="noConversion"/>
  </si>
  <si>
    <t>男性15-未滿18歲身心障礙人口數</t>
    <phoneticPr fontId="2" type="noConversion"/>
  </si>
  <si>
    <t>女性15-未滿18歲身心障礙人口數</t>
    <phoneticPr fontId="2" type="noConversion"/>
  </si>
  <si>
    <t>男性18-未滿30歲身心障礙人口數</t>
    <phoneticPr fontId="2" type="noConversion"/>
  </si>
  <si>
    <t>女性18-未滿30歲身心障礙人口數</t>
    <phoneticPr fontId="2" type="noConversion"/>
  </si>
  <si>
    <t>男性30-未滿45歲身心障礙人口數</t>
    <phoneticPr fontId="2" type="noConversion"/>
  </si>
  <si>
    <t>女性30-未滿45歲身心障礙人口數</t>
    <phoneticPr fontId="2" type="noConversion"/>
  </si>
  <si>
    <t>男性45-未滿60歲身心障礙人口數</t>
    <phoneticPr fontId="2" type="noConversion"/>
  </si>
  <si>
    <t>女性45-未滿60歲身心障礙人口數</t>
    <phoneticPr fontId="2" type="noConversion"/>
  </si>
  <si>
    <t>男性60-未滿65歲身心障礙人口數</t>
    <phoneticPr fontId="2" type="noConversion"/>
  </si>
  <si>
    <t>女性60-未滿65歲身心障礙人口數</t>
    <phoneticPr fontId="2" type="noConversion"/>
  </si>
  <si>
    <t>男性65歲以上身心障礙人口數</t>
    <phoneticPr fontId="2" type="noConversion"/>
  </si>
  <si>
    <t>女性65歲以上身心障礙人口數</t>
    <phoneticPr fontId="2" type="noConversion"/>
  </si>
  <si>
    <t>男性低收入戶戶長人數</t>
    <phoneticPr fontId="2" type="noConversion"/>
  </si>
  <si>
    <t>女性低收入戶戶長人數</t>
    <phoneticPr fontId="2" type="noConversion"/>
  </si>
  <si>
    <t>件數</t>
    <phoneticPr fontId="1" type="noConversion"/>
  </si>
  <si>
    <t>成立件數</t>
    <phoneticPr fontId="1" type="noConversion"/>
  </si>
  <si>
    <t>件</t>
    <phoneticPr fontId="1" type="noConversion"/>
  </si>
  <si>
    <t>性騷擾防治法申訴案件數</t>
    <phoneticPr fontId="2" type="noConversion"/>
  </si>
  <si>
    <t>性騷擾防治法申訴案件成立件數</t>
    <phoneticPr fontId="2" type="noConversion"/>
  </si>
  <si>
    <t>性騷擾防治法再申訴案件數</t>
    <phoneticPr fontId="2" type="noConversion"/>
  </si>
  <si>
    <t>通報及求助件數</t>
    <phoneticPr fontId="2" type="noConversion"/>
  </si>
  <si>
    <t>虐童案件受害兒童致死人數</t>
    <phoneticPr fontId="2" type="noConversion"/>
  </si>
  <si>
    <t>婚姻暴力</t>
    <phoneticPr fontId="2" type="noConversion"/>
  </si>
  <si>
    <t>兒童保護</t>
    <phoneticPr fontId="2" type="noConversion"/>
  </si>
  <si>
    <t>老人虐待</t>
    <phoneticPr fontId="2" type="noConversion"/>
  </si>
  <si>
    <t>其他家虐</t>
    <phoneticPr fontId="2" type="noConversion"/>
  </si>
  <si>
    <t>件</t>
    <phoneticPr fontId="2" type="noConversion"/>
  </si>
  <si>
    <t>家庭暴力通報及求助件數</t>
    <phoneticPr fontId="2" type="noConversion"/>
  </si>
  <si>
    <t>婚姻暴力案件數</t>
    <phoneticPr fontId="2" type="noConversion"/>
  </si>
  <si>
    <t>兒童保護案件數</t>
    <phoneticPr fontId="2" type="noConversion"/>
  </si>
  <si>
    <t>老人虐待案件數</t>
    <phoneticPr fontId="2" type="noConversion"/>
  </si>
  <si>
    <t>其他家虐案件數</t>
    <phoneticPr fontId="2" type="noConversion"/>
  </si>
  <si>
    <t>男性兒童遭受虐待致死人數</t>
    <phoneticPr fontId="2" type="noConversion"/>
  </si>
  <si>
    <t>女性兒童遭受虐待致死人數</t>
    <phoneticPr fontId="2" type="noConversion"/>
  </si>
  <si>
    <t>本府社會局</t>
    <phoneticPr fontId="1" type="noConversion"/>
  </si>
  <si>
    <t>總計</t>
    <phoneticPr fontId="2" type="noConversion"/>
  </si>
  <si>
    <t>案件類別</t>
    <phoneticPr fontId="2" type="noConversion"/>
  </si>
  <si>
    <t>被害者年齡</t>
    <phoneticPr fontId="2" type="noConversion"/>
  </si>
  <si>
    <t>0-5歲</t>
    <phoneticPr fontId="2" type="noConversion"/>
  </si>
  <si>
    <t>6~11歲</t>
    <phoneticPr fontId="2" type="noConversion"/>
  </si>
  <si>
    <t>12-17歲</t>
    <phoneticPr fontId="2" type="noConversion"/>
  </si>
  <si>
    <t>18-23歲</t>
    <phoneticPr fontId="2" type="noConversion"/>
  </si>
  <si>
    <t>24-39歲</t>
    <phoneticPr fontId="2" type="noConversion"/>
  </si>
  <si>
    <t>40-64歲</t>
    <phoneticPr fontId="2" type="noConversion"/>
  </si>
  <si>
    <t>男性家庭暴力被害者人數</t>
    <phoneticPr fontId="2" type="noConversion"/>
  </si>
  <si>
    <t>女性家庭暴力被害者人數</t>
    <phoneticPr fontId="2" type="noConversion"/>
  </si>
  <si>
    <t>男性婚姻暴力被害者人數</t>
    <phoneticPr fontId="2" type="noConversion"/>
  </si>
  <si>
    <t>女性婚姻暴力被害者人數</t>
    <phoneticPr fontId="2" type="noConversion"/>
  </si>
  <si>
    <t>男性兒童保護被害者人數</t>
    <phoneticPr fontId="2" type="noConversion"/>
  </si>
  <si>
    <t>女性兒童保護被害者人數</t>
    <phoneticPr fontId="2" type="noConversion"/>
  </si>
  <si>
    <t>男性老人虐待受害者人數</t>
    <phoneticPr fontId="2" type="noConversion"/>
  </si>
  <si>
    <t>女性老人虐待被害者人數</t>
    <phoneticPr fontId="2" type="noConversion"/>
  </si>
  <si>
    <t>女性其他家虐被害者人數</t>
    <phoneticPr fontId="2" type="noConversion"/>
  </si>
  <si>
    <t>男性其他家虐被害者人數</t>
    <phoneticPr fontId="2" type="noConversion"/>
  </si>
  <si>
    <t>男性家庭暴力0-未滿6歲被害者人數</t>
    <phoneticPr fontId="2" type="noConversion"/>
  </si>
  <si>
    <t>女性家庭暴力0-未滿6歲被害者人數</t>
    <phoneticPr fontId="2" type="noConversion"/>
  </si>
  <si>
    <t>男性家庭暴力6-未滿12歲被害者人數</t>
    <phoneticPr fontId="2" type="noConversion"/>
  </si>
  <si>
    <t>女性家庭暴力6-未滿12歲被害者人數</t>
    <phoneticPr fontId="2" type="noConversion"/>
  </si>
  <si>
    <t>男性家庭暴力12-未滿18歲被害者人數</t>
    <phoneticPr fontId="2" type="noConversion"/>
  </si>
  <si>
    <t>女性家庭暴力12-未滿18歲被害者人數</t>
    <phoneticPr fontId="2" type="noConversion"/>
  </si>
  <si>
    <t>男性家庭暴力18-未滿24歲被害者人數</t>
    <phoneticPr fontId="2" type="noConversion"/>
  </si>
  <si>
    <t>女性家庭暴力18-未滿24歲被害者人數</t>
    <phoneticPr fontId="2" type="noConversion"/>
  </si>
  <si>
    <t>男性家庭暴力24-未滿40歲被害者人數</t>
    <phoneticPr fontId="2" type="noConversion"/>
  </si>
  <si>
    <t>女性家庭暴力24-未滿40歲被害者人數</t>
    <phoneticPr fontId="2" type="noConversion"/>
  </si>
  <si>
    <t>男性家庭暴力40-未滿65歲被害者人數</t>
    <phoneticPr fontId="2" type="noConversion"/>
  </si>
  <si>
    <t>女性家庭暴力40-未滿65歲被害者人數</t>
    <phoneticPr fontId="2" type="noConversion"/>
  </si>
  <si>
    <t>男性家庭暴力65歲以上被害者人數</t>
    <phoneticPr fontId="2" type="noConversion"/>
  </si>
  <si>
    <t>加害者</t>
    <phoneticPr fontId="2" type="noConversion"/>
  </si>
  <si>
    <t>加害者接受處遇人數</t>
    <phoneticPr fontId="2" type="noConversion"/>
  </si>
  <si>
    <t>男性家庭暴力案件加害者人數</t>
    <phoneticPr fontId="2" type="noConversion"/>
  </si>
  <si>
    <t>女性家庭暴力案件加害者人數</t>
    <phoneticPr fontId="2" type="noConversion"/>
  </si>
  <si>
    <t>男性加害者接受處遇人數</t>
    <phoneticPr fontId="2" type="noConversion"/>
  </si>
  <si>
    <t>女性加害者接受處遇人數</t>
    <phoneticPr fontId="2" type="noConversion"/>
  </si>
  <si>
    <t>通報案件數</t>
    <phoneticPr fontId="1" type="noConversion"/>
  </si>
  <si>
    <t>24-29歲</t>
    <phoneticPr fontId="2" type="noConversion"/>
  </si>
  <si>
    <t>30-39歲</t>
    <phoneticPr fontId="2" type="noConversion"/>
  </si>
  <si>
    <t>40-49歲</t>
    <phoneticPr fontId="2" type="noConversion"/>
  </si>
  <si>
    <t>50歲-64歲</t>
    <phoneticPr fontId="2" type="noConversion"/>
  </si>
  <si>
    <t>不詳</t>
    <phoneticPr fontId="2" type="noConversion"/>
  </si>
  <si>
    <t>性侵害通報案件數</t>
    <phoneticPr fontId="2" type="noConversion"/>
  </si>
  <si>
    <t>男性性侵害被害者人數</t>
    <phoneticPr fontId="2" type="noConversion"/>
  </si>
  <si>
    <t>女性性侵害被害者人數</t>
    <phoneticPr fontId="2" type="noConversion"/>
  </si>
  <si>
    <t>男性0-未滿6歲性侵害被害者人數</t>
    <phoneticPr fontId="2" type="noConversion"/>
  </si>
  <si>
    <t>女性0-未滿6歲性侵害被害者人數</t>
    <phoneticPr fontId="2" type="noConversion"/>
  </si>
  <si>
    <t>男性6-未滿12歲性侵害被害者人數</t>
    <phoneticPr fontId="2" type="noConversion"/>
  </si>
  <si>
    <t>女性6-未滿12歲性侵害被害者人數</t>
    <phoneticPr fontId="2" type="noConversion"/>
  </si>
  <si>
    <t>男性12-未滿18歲性侵害被害者人數</t>
    <phoneticPr fontId="2" type="noConversion"/>
  </si>
  <si>
    <t>女性12-未滿18歲性侵害被害者人數</t>
    <phoneticPr fontId="2" type="noConversion"/>
  </si>
  <si>
    <t>男性18-未滿24歲性侵害被害者人數</t>
    <phoneticPr fontId="2" type="noConversion"/>
  </si>
  <si>
    <t>女性18-未滿24歲性侵害被害者人數</t>
    <phoneticPr fontId="2" type="noConversion"/>
  </si>
  <si>
    <t>男性24-未滿30歲性侵害被害者人數</t>
    <phoneticPr fontId="2" type="noConversion"/>
  </si>
  <si>
    <t>女性24-未滿30歲性侵害被害者人數</t>
    <phoneticPr fontId="2" type="noConversion"/>
  </si>
  <si>
    <t>男性30-未滿40歲性侵害被害者人數</t>
    <phoneticPr fontId="2" type="noConversion"/>
  </si>
  <si>
    <t>女性30-未滿40歲性侵害被害者人數</t>
    <phoneticPr fontId="2" type="noConversion"/>
  </si>
  <si>
    <t>男性40-未滿50歲性侵害被害者人數</t>
    <phoneticPr fontId="2" type="noConversion"/>
  </si>
  <si>
    <t>女性40-未滿50歲性侵害被害者人數</t>
    <phoneticPr fontId="2" type="noConversion"/>
  </si>
  <si>
    <t>男性50-未滿65歲性侵害被害者人數</t>
    <phoneticPr fontId="2" type="noConversion"/>
  </si>
  <si>
    <t>女性50-未滿65歲性侵害被害者人數</t>
    <phoneticPr fontId="2" type="noConversion"/>
  </si>
  <si>
    <t>男性65歲以上性侵害被害者人數</t>
    <phoneticPr fontId="2" type="noConversion"/>
  </si>
  <si>
    <t>女性65歲以上性侵害被害者人數</t>
    <phoneticPr fontId="2" type="noConversion"/>
  </si>
  <si>
    <t>男性年齡不詳性侵害被害者人數</t>
    <phoneticPr fontId="2" type="noConversion"/>
  </si>
  <si>
    <t>女性年齡不詳性侵害被害者人數</t>
    <phoneticPr fontId="2" type="noConversion"/>
  </si>
  <si>
    <t>全市志工人數年齡別</t>
    <phoneticPr fontId="2" type="noConversion"/>
  </si>
  <si>
    <t>未滿12歲</t>
    <phoneticPr fontId="2" type="noConversion"/>
  </si>
  <si>
    <t>30-49歲</t>
    <phoneticPr fontId="2" type="noConversion"/>
  </si>
  <si>
    <t>50-64歲</t>
    <phoneticPr fontId="2" type="noConversion"/>
  </si>
  <si>
    <t>男性志工人數</t>
    <phoneticPr fontId="2" type="noConversion"/>
  </si>
  <si>
    <t>女性志工人數</t>
    <phoneticPr fontId="2" type="noConversion"/>
  </si>
  <si>
    <t>男性未滿12歲志工人數</t>
    <phoneticPr fontId="2" type="noConversion"/>
  </si>
  <si>
    <t>女性未滿12歲志工人數</t>
    <phoneticPr fontId="2" type="noConversion"/>
  </si>
  <si>
    <t>男性12-未滿18歲志工人數</t>
    <phoneticPr fontId="2" type="noConversion"/>
  </si>
  <si>
    <t>女性12-未滿18歲志工人數</t>
    <phoneticPr fontId="2" type="noConversion"/>
  </si>
  <si>
    <t>男性18-未滿30歲志工人數</t>
    <phoneticPr fontId="2" type="noConversion"/>
  </si>
  <si>
    <t>女性18-未滿30歲志工人數</t>
    <phoneticPr fontId="2" type="noConversion"/>
  </si>
  <si>
    <t>男性30-未滿50歲志工人數</t>
    <phoneticPr fontId="2" type="noConversion"/>
  </si>
  <si>
    <t>女性30-未滿50歲志工人數</t>
    <phoneticPr fontId="2" type="noConversion"/>
  </si>
  <si>
    <t>男性50-未滿65歲志工人數</t>
    <phoneticPr fontId="2" type="noConversion"/>
  </si>
  <si>
    <t>女性50-未滿65歲志工人數</t>
    <phoneticPr fontId="2" type="noConversion"/>
  </si>
  <si>
    <t>男性65歲以上志工人數</t>
    <phoneticPr fontId="2" type="noConversion"/>
  </si>
  <si>
    <t>女性65歲以上志工人數</t>
    <phoneticPr fontId="2" type="noConversion"/>
  </si>
  <si>
    <t>就醫者比率</t>
    <phoneticPr fontId="2" type="noConversion"/>
  </si>
  <si>
    <t>在醫療機構分娩之比率</t>
    <phoneticPr fontId="2" type="noConversion"/>
  </si>
  <si>
    <t>公私立醫院診所患者人數*100,000</t>
    <phoneticPr fontId="2" type="noConversion"/>
  </si>
  <si>
    <t>在醫療機構分娩人次*100</t>
    <phoneticPr fontId="2" type="noConversion"/>
  </si>
  <si>
    <t>年中人口數</t>
    <phoneticPr fontId="2" type="noConversion"/>
  </si>
  <si>
    <t>出生通報生母人數</t>
    <phoneticPr fontId="2" type="noConversion"/>
  </si>
  <si>
    <t>本府衛生局</t>
    <phoneticPr fontId="2" type="noConversion"/>
  </si>
  <si>
    <t>第一類</t>
    <phoneticPr fontId="2" type="noConversion"/>
  </si>
  <si>
    <t>第二類</t>
    <phoneticPr fontId="2" type="noConversion"/>
  </si>
  <si>
    <t>第三類</t>
    <phoneticPr fontId="2" type="noConversion"/>
  </si>
  <si>
    <t>第四類</t>
    <phoneticPr fontId="2" type="noConversion"/>
  </si>
  <si>
    <t>第五類</t>
    <phoneticPr fontId="2" type="noConversion"/>
  </si>
  <si>
    <t>每萬人</t>
    <phoneticPr fontId="2" type="noConversion"/>
  </si>
  <si>
    <t>男性法定傳染病確定患者人數</t>
    <phoneticPr fontId="2" type="noConversion"/>
  </si>
  <si>
    <t>男性
法定傳染病
確定患者
人數*10,000</t>
    <phoneticPr fontId="2" type="noConversion"/>
  </si>
  <si>
    <t>女性法定傳染病確定患者人數</t>
    <phoneticPr fontId="2" type="noConversion"/>
  </si>
  <si>
    <t>女性法定傳染病確定患者人數*10,000</t>
    <phoneticPr fontId="2" type="noConversion"/>
  </si>
  <si>
    <t>男性第一類法定傳染病確定患者人數</t>
    <phoneticPr fontId="2" type="noConversion"/>
  </si>
  <si>
    <t>女性第一類法定傳染病確定患者人數</t>
    <phoneticPr fontId="2" type="noConversion"/>
  </si>
  <si>
    <t>男性第二類法定傳染病確定患者人數</t>
    <phoneticPr fontId="2" type="noConversion"/>
  </si>
  <si>
    <t>女性第二類法定傳染病確定患者人數</t>
    <phoneticPr fontId="2" type="noConversion"/>
  </si>
  <si>
    <t>男性第三類法定傳染病確定患者人數</t>
    <phoneticPr fontId="2" type="noConversion"/>
  </si>
  <si>
    <t>女性第三類法定傳染病確定患者人數</t>
    <phoneticPr fontId="2" type="noConversion"/>
  </si>
  <si>
    <t>男性第四類法定傳染病確定患者人數</t>
    <phoneticPr fontId="2" type="noConversion"/>
  </si>
  <si>
    <t>女性第四類法定傳染病確定患者人數</t>
    <phoneticPr fontId="2" type="noConversion"/>
  </si>
  <si>
    <t>男性第五類法定傳染病確定患者人數</t>
    <phoneticPr fontId="2" type="noConversion"/>
  </si>
  <si>
    <t>女性第五類法定傳染病確定患者人數</t>
    <phoneticPr fontId="2" type="noConversion"/>
  </si>
  <si>
    <t>本府衛生局</t>
    <phoneticPr fontId="1" type="noConversion"/>
  </si>
  <si>
    <t>年齡別</t>
    <phoneticPr fontId="2" type="noConversion"/>
  </si>
  <si>
    <t>19歲以下</t>
    <phoneticPr fontId="2" type="noConversion"/>
  </si>
  <si>
    <t>20-29歲</t>
    <phoneticPr fontId="2" type="noConversion"/>
  </si>
  <si>
    <t>50-59歲</t>
    <phoneticPr fontId="2" type="noConversion"/>
  </si>
  <si>
    <t>60-69歲</t>
    <phoneticPr fontId="2" type="noConversion"/>
  </si>
  <si>
    <t>70歲以上</t>
    <phoneticPr fontId="2" type="noConversion"/>
  </si>
  <si>
    <t>男性HIV感染者人數</t>
    <phoneticPr fontId="2" type="noConversion"/>
  </si>
  <si>
    <t>女性HIV感染者人數</t>
    <phoneticPr fontId="2" type="noConversion"/>
  </si>
  <si>
    <t>男性19歲以下HIV感染者人數</t>
    <phoneticPr fontId="2" type="noConversion"/>
  </si>
  <si>
    <t>女性19歲以下HIV感染者人數</t>
    <phoneticPr fontId="2" type="noConversion"/>
  </si>
  <si>
    <t>男性20-未滿30歲HIV感染者人數</t>
    <phoneticPr fontId="2" type="noConversion"/>
  </si>
  <si>
    <t>女性20-未滿30歲HIV感染者人數</t>
    <phoneticPr fontId="2" type="noConversion"/>
  </si>
  <si>
    <t>男性30-未滿40歲HIV感染者人數</t>
    <phoneticPr fontId="2" type="noConversion"/>
  </si>
  <si>
    <t>女性30-未滿40歲HIV感染者人數</t>
    <phoneticPr fontId="2" type="noConversion"/>
  </si>
  <si>
    <t>男性40-未滿50歲HIV感染者人數</t>
    <phoneticPr fontId="2" type="noConversion"/>
  </si>
  <si>
    <t>女性40-未滿50歲HIV感染者人數</t>
    <phoneticPr fontId="2" type="noConversion"/>
  </si>
  <si>
    <t>男性50-未滿60歲HIV感染者人數</t>
    <phoneticPr fontId="2" type="noConversion"/>
  </si>
  <si>
    <t>女性50-未滿60歲HIV感染者人數</t>
    <phoneticPr fontId="2" type="noConversion"/>
  </si>
  <si>
    <t>男性60-未滿70歲HIV感染者人數</t>
    <phoneticPr fontId="2" type="noConversion"/>
  </si>
  <si>
    <t>女性60-未滿70歲HIV感染者人數</t>
    <phoneticPr fontId="2" type="noConversion"/>
  </si>
  <si>
    <t>男性70歲以上HIV感染者人數</t>
    <phoneticPr fontId="2" type="noConversion"/>
  </si>
  <si>
    <t>女性70歲以上HIV感染者人數</t>
    <phoneticPr fontId="2" type="noConversion"/>
  </si>
  <si>
    <t>男性年齡不詳HIV感染者人數</t>
    <phoneticPr fontId="2" type="noConversion"/>
  </si>
  <si>
    <t>女性年齡不詳HIV感染者人數</t>
    <phoneticPr fontId="2" type="noConversion"/>
  </si>
  <si>
    <t>男性HIV死亡者人數</t>
    <phoneticPr fontId="2" type="noConversion"/>
  </si>
  <si>
    <t>女性HIV死亡者人數</t>
    <phoneticPr fontId="2" type="noConversion"/>
  </si>
  <si>
    <t>男性19歲以下HIV死亡者人數</t>
    <phoneticPr fontId="2" type="noConversion"/>
  </si>
  <si>
    <t>女性19歲以下HIV死亡者人數</t>
    <phoneticPr fontId="2" type="noConversion"/>
  </si>
  <si>
    <t>男性20-未滿30歲HIV死亡者人數</t>
    <phoneticPr fontId="2" type="noConversion"/>
  </si>
  <si>
    <t>女性20-未滿30歲HIV死亡者人數</t>
    <phoneticPr fontId="2" type="noConversion"/>
  </si>
  <si>
    <t>男性30-未滿40歲HIV死亡者人數</t>
    <phoneticPr fontId="2" type="noConversion"/>
  </si>
  <si>
    <t>女性30-未滿40歲HIV死亡者人數</t>
    <phoneticPr fontId="2" type="noConversion"/>
  </si>
  <si>
    <t>男性40-未滿50歲HIV死亡者人數</t>
    <phoneticPr fontId="2" type="noConversion"/>
  </si>
  <si>
    <t>女性40-未滿50歲HIV死亡者人數</t>
    <phoneticPr fontId="2" type="noConversion"/>
  </si>
  <si>
    <t>男性50-未滿60歲HIV死亡者人數</t>
    <phoneticPr fontId="2" type="noConversion"/>
  </si>
  <si>
    <t>女性50-未滿60歲HIV死亡者人數</t>
    <phoneticPr fontId="2" type="noConversion"/>
  </si>
  <si>
    <t>男性60-未滿70歲HIV死亡者人數</t>
    <phoneticPr fontId="2" type="noConversion"/>
  </si>
  <si>
    <t>女性60-未滿70歲HIV死亡者人數</t>
    <phoneticPr fontId="2" type="noConversion"/>
  </si>
  <si>
    <t>男性70歲以上HIV死亡者人數</t>
    <phoneticPr fontId="2" type="noConversion"/>
  </si>
  <si>
    <t>女性70歲以上HIV死亡者人數</t>
    <phoneticPr fontId="2" type="noConversion"/>
  </si>
  <si>
    <t>男性年齡不詳HIV死亡者人數</t>
    <phoneticPr fontId="2" type="noConversion"/>
  </si>
  <si>
    <t>女性年齡不詳HIV死亡者人數</t>
    <phoneticPr fontId="2" type="noConversion"/>
  </si>
  <si>
    <t>癌症</t>
    <phoneticPr fontId="2" type="noConversion"/>
  </si>
  <si>
    <t>心臟疾病</t>
    <phoneticPr fontId="2" type="noConversion"/>
  </si>
  <si>
    <t>腦血管疾病</t>
    <phoneticPr fontId="2" type="noConversion"/>
  </si>
  <si>
    <t>糖尿病</t>
    <phoneticPr fontId="2" type="noConversion"/>
  </si>
  <si>
    <t>事故傷害</t>
    <phoneticPr fontId="2" type="noConversion"/>
  </si>
  <si>
    <t>肺炎</t>
    <phoneticPr fontId="2" type="noConversion"/>
  </si>
  <si>
    <t>慢性下呼吸道疾病</t>
    <phoneticPr fontId="2" type="noConversion"/>
  </si>
  <si>
    <t xml:space="preserve">慢性肝病及肝硬化 </t>
    <phoneticPr fontId="2" type="noConversion"/>
  </si>
  <si>
    <t>腎炎、腎徵候群及腎性病變</t>
    <phoneticPr fontId="2" type="noConversion"/>
  </si>
  <si>
    <t>高血壓性疾病</t>
    <phoneticPr fontId="2" type="noConversion"/>
  </si>
  <si>
    <t>自殺</t>
    <phoneticPr fontId="2" type="noConversion"/>
  </si>
  <si>
    <t>敗血症</t>
    <phoneticPr fontId="2" type="noConversion"/>
  </si>
  <si>
    <t>其他</t>
    <phoneticPr fontId="2" type="noConversion"/>
  </si>
  <si>
    <t>男性死亡人數</t>
    <phoneticPr fontId="2" type="noConversion"/>
  </si>
  <si>
    <t>女性死亡人數</t>
    <phoneticPr fontId="2" type="noConversion"/>
  </si>
  <si>
    <t>男性癌症死亡人數</t>
    <phoneticPr fontId="2" type="noConversion"/>
  </si>
  <si>
    <t>女性癌症死亡人數</t>
    <phoneticPr fontId="2" type="noConversion"/>
  </si>
  <si>
    <t>男性心臟疾病死亡人數</t>
    <phoneticPr fontId="2" type="noConversion"/>
  </si>
  <si>
    <t>女性心臟疾病死亡人數</t>
    <phoneticPr fontId="2" type="noConversion"/>
  </si>
  <si>
    <t>男性腦血管疾病死亡人數</t>
    <phoneticPr fontId="2" type="noConversion"/>
  </si>
  <si>
    <t>女性腦血管疾病死亡人數</t>
    <phoneticPr fontId="2" type="noConversion"/>
  </si>
  <si>
    <t>男性糖尿病死亡人數</t>
    <phoneticPr fontId="2" type="noConversion"/>
  </si>
  <si>
    <t>女性糖尿病死亡人數</t>
    <phoneticPr fontId="2" type="noConversion"/>
  </si>
  <si>
    <t>男性事故傷害死亡人數</t>
    <phoneticPr fontId="2" type="noConversion"/>
  </si>
  <si>
    <t>女性事故傷害死亡人數</t>
    <phoneticPr fontId="2" type="noConversion"/>
  </si>
  <si>
    <t>男性肺炎死亡人數</t>
    <phoneticPr fontId="2" type="noConversion"/>
  </si>
  <si>
    <t>女性肺炎死亡人數</t>
    <phoneticPr fontId="2" type="noConversion"/>
  </si>
  <si>
    <t>男性慢性下呼吸道疾病死亡人數</t>
    <phoneticPr fontId="2" type="noConversion"/>
  </si>
  <si>
    <t>女性慢性下呼吸道疾病死亡人數</t>
    <phoneticPr fontId="2" type="noConversion"/>
  </si>
  <si>
    <t>男性慢性肝病及肝硬化死亡人數</t>
    <phoneticPr fontId="2" type="noConversion"/>
  </si>
  <si>
    <t>女性慢性肝病及肝硬化死亡人數</t>
    <phoneticPr fontId="2" type="noConversion"/>
  </si>
  <si>
    <t>男性腎炎、腎徵候群及腎性病變死亡人數</t>
    <phoneticPr fontId="2" type="noConversion"/>
  </si>
  <si>
    <t>女性腎炎、腎徵候群及腎性病變死亡人數</t>
    <phoneticPr fontId="2" type="noConversion"/>
  </si>
  <si>
    <t>男性高血壓性疾病死亡人數</t>
    <phoneticPr fontId="2" type="noConversion"/>
  </si>
  <si>
    <t>女性高血壓性疾病死亡人數</t>
    <phoneticPr fontId="2" type="noConversion"/>
  </si>
  <si>
    <t>男性其他死因死亡人數</t>
    <phoneticPr fontId="2" type="noConversion"/>
  </si>
  <si>
    <t>女性其他死因死亡人數</t>
    <phoneticPr fontId="2" type="noConversion"/>
  </si>
  <si>
    <t>男性敗血症死亡人數</t>
    <phoneticPr fontId="2" type="noConversion"/>
  </si>
  <si>
    <t>女性敗血症死亡人數</t>
    <phoneticPr fontId="2" type="noConversion"/>
  </si>
  <si>
    <t>死亡人數</t>
  </si>
  <si>
    <t>嬰兒（0歲）</t>
    <phoneticPr fontId="2" type="noConversion"/>
  </si>
  <si>
    <t>1-4歲</t>
    <phoneticPr fontId="2" type="noConversion"/>
  </si>
  <si>
    <t>5-14歲</t>
    <phoneticPr fontId="2" type="noConversion"/>
  </si>
  <si>
    <t>15-24歲</t>
    <phoneticPr fontId="2" type="noConversion"/>
  </si>
  <si>
    <t>25-44歲</t>
    <phoneticPr fontId="2" type="noConversion"/>
  </si>
  <si>
    <t>45-64歲</t>
    <phoneticPr fontId="2" type="noConversion"/>
  </si>
  <si>
    <t>孕產婦</t>
    <phoneticPr fontId="1" type="noConversion"/>
  </si>
  <si>
    <t>新生兒</t>
    <phoneticPr fontId="2" type="noConversion"/>
  </si>
  <si>
    <t>男性未滿1歲死亡人數</t>
    <phoneticPr fontId="2" type="noConversion"/>
  </si>
  <si>
    <t>女性未滿1歲死亡人數</t>
    <phoneticPr fontId="2" type="noConversion"/>
  </si>
  <si>
    <t>男性出生4週內死亡人數</t>
    <phoneticPr fontId="2" type="noConversion"/>
  </si>
  <si>
    <t>女性出生4週內死亡人數</t>
    <phoneticPr fontId="2" type="noConversion"/>
  </si>
  <si>
    <t>男性1-未滿5歲死亡人數</t>
    <phoneticPr fontId="2" type="noConversion"/>
  </si>
  <si>
    <t>男性5-未滿15歲死亡人數</t>
    <phoneticPr fontId="2" type="noConversion"/>
  </si>
  <si>
    <t>女性5-未滿15歲死亡人數</t>
    <phoneticPr fontId="2" type="noConversion"/>
  </si>
  <si>
    <t>男性15-未滿25歲死亡人數</t>
    <phoneticPr fontId="2" type="noConversion"/>
  </si>
  <si>
    <t>女性15-未滿25歲死亡人數</t>
    <phoneticPr fontId="2" type="noConversion"/>
  </si>
  <si>
    <t>男性25-未滿45歲死亡人數</t>
    <phoneticPr fontId="2" type="noConversion"/>
  </si>
  <si>
    <t>女性25-未滿45歲死亡人數</t>
    <phoneticPr fontId="2" type="noConversion"/>
  </si>
  <si>
    <t>男性45-未滿65歲死亡人數</t>
    <phoneticPr fontId="2" type="noConversion"/>
  </si>
  <si>
    <t>女性45-未滿65歲死亡人數</t>
    <phoneticPr fontId="2" type="noConversion"/>
  </si>
  <si>
    <t>男性65歲以上死亡人數</t>
    <phoneticPr fontId="2" type="noConversion"/>
  </si>
  <si>
    <t>女性65歲以上死亡人數</t>
    <phoneticPr fontId="2" type="noConversion"/>
  </si>
  <si>
    <t>孕產婦死亡人數</t>
    <phoneticPr fontId="2" type="noConversion"/>
  </si>
  <si>
    <t>肺癌</t>
    <phoneticPr fontId="2" type="noConversion"/>
  </si>
  <si>
    <t>肝癌</t>
    <phoneticPr fontId="2" type="noConversion"/>
  </si>
  <si>
    <t>結腸直腸癌</t>
    <phoneticPr fontId="2" type="noConversion"/>
  </si>
  <si>
    <t>胃癌</t>
    <phoneticPr fontId="2" type="noConversion"/>
  </si>
  <si>
    <t>口腔癌</t>
    <phoneticPr fontId="2" type="noConversion"/>
  </si>
  <si>
    <t>食道癌</t>
    <phoneticPr fontId="2" type="noConversion"/>
  </si>
  <si>
    <t>胰臟癌</t>
    <phoneticPr fontId="2" type="noConversion"/>
  </si>
  <si>
    <t>非何杰金淋巴癌</t>
    <phoneticPr fontId="2" type="noConversion"/>
  </si>
  <si>
    <t>攝護腺癌</t>
    <phoneticPr fontId="2" type="noConversion"/>
  </si>
  <si>
    <t>女性乳癌</t>
    <phoneticPr fontId="2" type="noConversion"/>
  </si>
  <si>
    <t>子宮頸癌</t>
    <phoneticPr fontId="2" type="noConversion"/>
  </si>
  <si>
    <t>男性肺癌死亡人數</t>
    <phoneticPr fontId="1" type="noConversion"/>
  </si>
  <si>
    <t>女性肺癌死亡人數</t>
    <phoneticPr fontId="1" type="noConversion"/>
  </si>
  <si>
    <t>男性肝癌死亡人數</t>
    <phoneticPr fontId="1" type="noConversion"/>
  </si>
  <si>
    <t>女性肝癌死亡人數</t>
    <phoneticPr fontId="1" type="noConversion"/>
  </si>
  <si>
    <t>男性結腸直腸癌死亡人數</t>
    <phoneticPr fontId="2" type="noConversion"/>
  </si>
  <si>
    <t>女性結腸直腸癌死亡人數</t>
    <phoneticPr fontId="2" type="noConversion"/>
  </si>
  <si>
    <t>男性胃癌死亡人數</t>
    <phoneticPr fontId="2" type="noConversion"/>
  </si>
  <si>
    <t>女性胃癌死亡人數</t>
    <phoneticPr fontId="2" type="noConversion"/>
  </si>
  <si>
    <t>男性口腔癌死亡人數</t>
    <phoneticPr fontId="2" type="noConversion"/>
  </si>
  <si>
    <t>女性口腔癌死亡人數</t>
    <phoneticPr fontId="2" type="noConversion"/>
  </si>
  <si>
    <t>男性食道癌死亡人數</t>
    <phoneticPr fontId="2" type="noConversion"/>
  </si>
  <si>
    <t>女性食道癌死亡人數</t>
    <phoneticPr fontId="2" type="noConversion"/>
  </si>
  <si>
    <t>男性胰臟癌死亡人數</t>
    <phoneticPr fontId="2" type="noConversion"/>
  </si>
  <si>
    <t>女性胰臟癌死亡人數</t>
    <phoneticPr fontId="2" type="noConversion"/>
  </si>
  <si>
    <t>男性非何杰金淋巴癌死亡人數</t>
    <phoneticPr fontId="2" type="noConversion"/>
  </si>
  <si>
    <t>女性非何杰金淋巴癌死亡人數</t>
    <phoneticPr fontId="2" type="noConversion"/>
  </si>
  <si>
    <t>攝護腺癌死亡人數</t>
    <phoneticPr fontId="2" type="noConversion"/>
  </si>
  <si>
    <t>女性乳癌死亡人數</t>
    <phoneticPr fontId="2" type="noConversion"/>
  </si>
  <si>
    <t>子宮頸癌死亡人數</t>
    <phoneticPr fontId="2" type="noConversion"/>
  </si>
  <si>
    <t>男性死亡人數*100,000</t>
    <phoneticPr fontId="2" type="noConversion"/>
  </si>
  <si>
    <t>女性死亡人數*100,000</t>
    <phoneticPr fontId="2" type="noConversion"/>
  </si>
  <si>
    <t>男性癌症死亡人數*100,000</t>
    <phoneticPr fontId="1" type="noConversion"/>
  </si>
  <si>
    <t>女性癌症死亡人數*100,000</t>
    <phoneticPr fontId="1" type="noConversion"/>
  </si>
  <si>
    <t>男性心臟疾病死亡人數*100,000</t>
    <phoneticPr fontId="1" type="noConversion"/>
  </si>
  <si>
    <t>女性心臟疾病死亡人數*100,000</t>
    <phoneticPr fontId="1" type="noConversion"/>
  </si>
  <si>
    <t>男性腦血管疾病死亡人數*100,000</t>
    <phoneticPr fontId="2" type="noConversion"/>
  </si>
  <si>
    <t>女性腦血管疾病死亡人數*100,000</t>
    <phoneticPr fontId="2" type="noConversion"/>
  </si>
  <si>
    <t>男性糖尿病死亡人數*100,000</t>
    <phoneticPr fontId="2" type="noConversion"/>
  </si>
  <si>
    <t>女性糖尿病死亡人數*100,000</t>
    <phoneticPr fontId="2" type="noConversion"/>
  </si>
  <si>
    <t>男性事故傷害死亡人數*100,000</t>
    <phoneticPr fontId="1" type="noConversion"/>
  </si>
  <si>
    <t>女性事故傷害死亡人數*100,000</t>
    <phoneticPr fontId="1" type="noConversion"/>
  </si>
  <si>
    <t>男性肺炎死亡人數*100,000</t>
    <phoneticPr fontId="1" type="noConversion"/>
  </si>
  <si>
    <t>女性肺炎死亡人數*100,000</t>
    <phoneticPr fontId="1" type="noConversion"/>
  </si>
  <si>
    <t>男性慢性下呼吸道疾病死亡人數*100,000</t>
    <phoneticPr fontId="2" type="noConversion"/>
  </si>
  <si>
    <t>女性慢性下呼吸道疾病死亡人數*100,000</t>
    <phoneticPr fontId="2" type="noConversion"/>
  </si>
  <si>
    <t>男性腎炎、腎徵候群及腎性病變死亡人數*100,000</t>
    <phoneticPr fontId="2" type="noConversion"/>
  </si>
  <si>
    <t>女性腎炎、腎徵候群及腎性病變死亡人數*100,000</t>
    <phoneticPr fontId="1" type="noConversion"/>
  </si>
  <si>
    <t>男性高血壓性疾病死亡人數*100,000</t>
    <phoneticPr fontId="2" type="noConversion"/>
  </si>
  <si>
    <t>女性高血壓性疾病死亡人數*100,000</t>
    <phoneticPr fontId="2" type="noConversion"/>
  </si>
  <si>
    <t>男性自殺死亡人數*100,000</t>
    <phoneticPr fontId="2" type="noConversion"/>
  </si>
  <si>
    <t>女性自殺死亡人數*100,000</t>
    <phoneticPr fontId="2" type="noConversion"/>
  </si>
  <si>
    <t>男性敗血症死亡人數*100,000</t>
    <phoneticPr fontId="2" type="noConversion"/>
  </si>
  <si>
    <t>女性敗血症死亡人數*100,000</t>
    <phoneticPr fontId="2" type="noConversion"/>
  </si>
  <si>
    <t>男性其他死亡人數*100,000</t>
    <phoneticPr fontId="2" type="noConversion"/>
  </si>
  <si>
    <t>女性其他死亡人數*100,000</t>
    <phoneticPr fontId="2" type="noConversion"/>
  </si>
  <si>
    <t>男性期中人口數</t>
    <phoneticPr fontId="2" type="noConversion"/>
  </si>
  <si>
    <t>嬰兒</t>
    <phoneticPr fontId="2" type="noConversion"/>
  </si>
  <si>
    <t>0歲</t>
    <phoneticPr fontId="2" type="noConversion"/>
  </si>
  <si>
    <t>男性未滿1歲死亡人數*100,000</t>
    <phoneticPr fontId="1" type="noConversion"/>
  </si>
  <si>
    <t>女性未滿1歲死亡人數*100,000</t>
    <phoneticPr fontId="1" type="noConversion"/>
  </si>
  <si>
    <t>男性出生後未滿4週內之死亡人數*100,000</t>
    <phoneticPr fontId="2" type="noConversion"/>
  </si>
  <si>
    <t>女性出生後未滿4週內之死亡人數*100,000</t>
    <phoneticPr fontId="1" type="noConversion"/>
  </si>
  <si>
    <t>男性1-未滿5歲死亡人數*100,000</t>
    <phoneticPr fontId="2" type="noConversion"/>
  </si>
  <si>
    <t>女性1-未滿5歲死亡人數*100,000</t>
    <phoneticPr fontId="2" type="noConversion"/>
  </si>
  <si>
    <t>男性5-未滿15歲死亡人數*100,000</t>
    <phoneticPr fontId="2" type="noConversion"/>
  </si>
  <si>
    <t>女性5-未滿15歲死亡人數*100,000</t>
    <phoneticPr fontId="2" type="noConversion"/>
  </si>
  <si>
    <t>男性15-未滿25歲死亡人數*100,000</t>
    <phoneticPr fontId="2" type="noConversion"/>
  </si>
  <si>
    <t>女性15-未滿25歲死亡人數*100,000</t>
    <phoneticPr fontId="2" type="noConversion"/>
  </si>
  <si>
    <t>男性25-未滿45歲死亡人數*100,000</t>
    <phoneticPr fontId="2" type="noConversion"/>
  </si>
  <si>
    <t>女性25-未滿45歲死亡人數*100,000</t>
    <phoneticPr fontId="2" type="noConversion"/>
  </si>
  <si>
    <t>男性45-未滿65歲死亡人數*100,000</t>
    <phoneticPr fontId="2" type="noConversion"/>
  </si>
  <si>
    <t>女性45-未滿65歲死亡人數*100,000</t>
    <phoneticPr fontId="2" type="noConversion"/>
  </si>
  <si>
    <t>男性65歲以上死亡人數*100,000</t>
    <phoneticPr fontId="1" type="noConversion"/>
  </si>
  <si>
    <t>女性65歲以上死亡人數*100,000</t>
    <phoneticPr fontId="1" type="noConversion"/>
  </si>
  <si>
    <t>孕產婦死亡人數*100,000</t>
    <phoneticPr fontId="1" type="noConversion"/>
  </si>
  <si>
    <t>男性出生人數</t>
    <phoneticPr fontId="2" type="noConversion"/>
  </si>
  <si>
    <t>女性出生人數</t>
    <phoneticPr fontId="2" type="noConversion"/>
  </si>
  <si>
    <t>男性未滿1歲期中人口數</t>
    <phoneticPr fontId="2" type="noConversion"/>
  </si>
  <si>
    <t>女性未滿1歲期中人口數</t>
    <phoneticPr fontId="2" type="noConversion"/>
  </si>
  <si>
    <t>男性1-未滿5歲期中人口數</t>
    <phoneticPr fontId="2" type="noConversion"/>
  </si>
  <si>
    <t>女性1-未滿5歲期中人口數</t>
    <phoneticPr fontId="2" type="noConversion"/>
  </si>
  <si>
    <t>男性5-未滿15歲期中人口數</t>
    <phoneticPr fontId="2" type="noConversion"/>
  </si>
  <si>
    <t>女性5-未滿15歲期中人口數</t>
    <phoneticPr fontId="2" type="noConversion"/>
  </si>
  <si>
    <t>男性15-未滿25歲期中人口數</t>
    <phoneticPr fontId="2" type="noConversion"/>
  </si>
  <si>
    <t>女性15-未滿25歲期中人口數</t>
    <phoneticPr fontId="2" type="noConversion"/>
  </si>
  <si>
    <t>男性25-未滿45歲期中人口數</t>
    <phoneticPr fontId="2" type="noConversion"/>
  </si>
  <si>
    <t>女性25-未滿45歲期中人口數</t>
    <phoneticPr fontId="2" type="noConversion"/>
  </si>
  <si>
    <t>男性45-未滿65歲期中人口數</t>
    <phoneticPr fontId="2" type="noConversion"/>
  </si>
  <si>
    <t>女性45-未滿65歲期中人口數</t>
    <phoneticPr fontId="2" type="noConversion"/>
  </si>
  <si>
    <t>男性65歲以上期中人口數</t>
    <phoneticPr fontId="2" type="noConversion"/>
  </si>
  <si>
    <t>女性65歲以上期中人口數</t>
    <phoneticPr fontId="2" type="noConversion"/>
  </si>
  <si>
    <t>出生人數</t>
    <phoneticPr fontId="2" type="noConversion"/>
  </si>
  <si>
    <t>主要癌症死亡率</t>
    <phoneticPr fontId="2" type="noConversion"/>
  </si>
  <si>
    <t>男性肺癌死亡人數*100,000</t>
    <phoneticPr fontId="1" type="noConversion"/>
  </si>
  <si>
    <t>女性肺癌死亡人數*100,000</t>
    <phoneticPr fontId="1" type="noConversion"/>
  </si>
  <si>
    <t>男性肝癌死亡人數*100,000</t>
    <phoneticPr fontId="1" type="noConversion"/>
  </si>
  <si>
    <t>女性肝癌死亡人數*100,000</t>
    <phoneticPr fontId="1" type="noConversion"/>
  </si>
  <si>
    <t>男性結腸直腸癌死亡人數*100,000</t>
    <phoneticPr fontId="2" type="noConversion"/>
  </si>
  <si>
    <t>女性結腸直腸癌死亡人數*100,000</t>
    <phoneticPr fontId="2" type="noConversion"/>
  </si>
  <si>
    <t>男性胃癌死亡人數*100,000</t>
    <phoneticPr fontId="1" type="noConversion"/>
  </si>
  <si>
    <t>女性胃癌死亡人數*100,000</t>
    <phoneticPr fontId="1" type="noConversion"/>
  </si>
  <si>
    <t>男性口腔癌死亡人數*100,000</t>
    <phoneticPr fontId="1" type="noConversion"/>
  </si>
  <si>
    <t>女性口腔癌死亡人數*100,000</t>
    <phoneticPr fontId="1" type="noConversion"/>
  </si>
  <si>
    <t>男性食道癌死亡人數*100,000</t>
    <phoneticPr fontId="1" type="noConversion"/>
  </si>
  <si>
    <t>女性食道癌死亡人數*100,000</t>
    <phoneticPr fontId="1" type="noConversion"/>
  </si>
  <si>
    <t>男性胰臟癌死亡人數*100,000</t>
    <phoneticPr fontId="2" type="noConversion"/>
  </si>
  <si>
    <t>女性胰臟癌死亡人數*100,000</t>
    <phoneticPr fontId="2" type="noConversion"/>
  </si>
  <si>
    <t>男性非何杰金淋巴癌死亡人數*100,000</t>
    <phoneticPr fontId="2" type="noConversion"/>
  </si>
  <si>
    <t>女性非何杰金淋巴癌死亡人數*100,000</t>
    <phoneticPr fontId="2" type="noConversion"/>
  </si>
  <si>
    <t>攝護腺癌死亡人數*100,000</t>
    <phoneticPr fontId="1" type="noConversion"/>
  </si>
  <si>
    <t>女性乳癌死亡人數*100,000</t>
    <phoneticPr fontId="2" type="noConversion"/>
  </si>
  <si>
    <t>子宮頸癌死亡人數*100,000</t>
    <phoneticPr fontId="1" type="noConversion"/>
  </si>
  <si>
    <t>本府衛生局</t>
    <phoneticPr fontId="1" type="noConversion"/>
  </si>
  <si>
    <t>男性各年齡別死亡率乘以標準人口的比率總和</t>
    <phoneticPr fontId="2" type="noConversion"/>
  </si>
  <si>
    <t>女性各年齡別死亡率乘以標準人口的比率總和</t>
    <phoneticPr fontId="2" type="noConversion"/>
  </si>
  <si>
    <t>男性癌症死亡率乘以標準人口的比率總和</t>
    <phoneticPr fontId="2" type="noConversion"/>
  </si>
  <si>
    <t>女性癌症死亡率乘以標準人口的比率總和</t>
    <phoneticPr fontId="2" type="noConversion"/>
  </si>
  <si>
    <t>男性心臟疾病死亡率乘以標準人口的比率總和</t>
    <phoneticPr fontId="2" type="noConversion"/>
  </si>
  <si>
    <t>女性心臟疾病死亡率乘以標準人口的比率總和</t>
    <phoneticPr fontId="2" type="noConversion"/>
  </si>
  <si>
    <t>男性腦血管疾病死亡率乘以標準人口的比率總和</t>
    <phoneticPr fontId="2" type="noConversion"/>
  </si>
  <si>
    <t>女性腦血管疾病死亡率乘以標準人口的比率總和</t>
    <phoneticPr fontId="2" type="noConversion"/>
  </si>
  <si>
    <t>男性糖尿病死亡率乘以標準人口的比率總和</t>
    <phoneticPr fontId="2" type="noConversion"/>
  </si>
  <si>
    <t>女性糖尿病死亡率乘以標準人口的比率總和</t>
    <phoneticPr fontId="2" type="noConversion"/>
  </si>
  <si>
    <t>男性事故傷害死亡率乘以標準人口的比率總和</t>
    <phoneticPr fontId="2" type="noConversion"/>
  </si>
  <si>
    <t>女性事故傷害死亡率乘以標準人口的比率總和</t>
    <phoneticPr fontId="2" type="noConversion"/>
  </si>
  <si>
    <t>男性肺炎死亡率乘以標準人口的比率總和</t>
    <phoneticPr fontId="2" type="noConversion"/>
  </si>
  <si>
    <t>女性肺炎死亡率乘以標準人口的比率總和</t>
    <phoneticPr fontId="2" type="noConversion"/>
  </si>
  <si>
    <t>男性慢性下呼吸道疾病死亡率乘以標準人口的比率總和</t>
    <phoneticPr fontId="2" type="noConversion"/>
  </si>
  <si>
    <t>女性慢性下呼吸道疾病死亡率乘以標準人口的比率總和</t>
    <phoneticPr fontId="2" type="noConversion"/>
  </si>
  <si>
    <t>男性慢性肝病及肝硬化死亡率乘以標準人口的比率總和</t>
    <phoneticPr fontId="2" type="noConversion"/>
  </si>
  <si>
    <t>女性慢性肝病及肝硬化死亡率乘以標準人口的比率總和</t>
    <phoneticPr fontId="2" type="noConversion"/>
  </si>
  <si>
    <t>男性腎炎、腎徵候群及腎性病變死亡率乘以標準人口的比率總和</t>
    <phoneticPr fontId="2" type="noConversion"/>
  </si>
  <si>
    <t>女性腎炎、腎徵候群及腎性病變死亡率乘以標準人口的比率總和</t>
    <phoneticPr fontId="2" type="noConversion"/>
  </si>
  <si>
    <t>男性高血壓性疾病死亡率乘以標準人口的比率總和</t>
    <phoneticPr fontId="2" type="noConversion"/>
  </si>
  <si>
    <t>女性高血壓性疾病死亡率乘以標準人口的比率總和</t>
    <phoneticPr fontId="2" type="noConversion"/>
  </si>
  <si>
    <t>男性自殺死亡率乘以標準人口的比率總和</t>
    <phoneticPr fontId="2" type="noConversion"/>
  </si>
  <si>
    <t>女性自殺死亡率乘以標準人口的比率總和</t>
    <phoneticPr fontId="2" type="noConversion"/>
  </si>
  <si>
    <t>男性敗血症死亡率乘以標準人口的比率總和</t>
    <phoneticPr fontId="2" type="noConversion"/>
  </si>
  <si>
    <t>女性敗血症死亡率乘以標準人口的比率總和</t>
    <phoneticPr fontId="2" type="noConversion"/>
  </si>
  <si>
    <t>男性肺癌死亡率乘以標準人口的比率總和</t>
    <phoneticPr fontId="2" type="noConversion"/>
  </si>
  <si>
    <t>女性肺癌死亡率乘以標準人口的比率總和</t>
    <phoneticPr fontId="2" type="noConversion"/>
  </si>
  <si>
    <t>男性肝癌死亡率乘以標準人口的比率總和</t>
    <phoneticPr fontId="2" type="noConversion"/>
  </si>
  <si>
    <t>女性肝癌死亡率乘以標準人口的比率總和</t>
    <phoneticPr fontId="2" type="noConversion"/>
  </si>
  <si>
    <t>男性結腸直腸癌死亡率乘以標準人口的比率總和</t>
    <phoneticPr fontId="2" type="noConversion"/>
  </si>
  <si>
    <t>女性結腸直腸癌死亡率乘以標準人口的比率總和</t>
    <phoneticPr fontId="2" type="noConversion"/>
  </si>
  <si>
    <t>男性胃癌死亡率乘以標準人口的比率總和</t>
    <phoneticPr fontId="2" type="noConversion"/>
  </si>
  <si>
    <t>女性胃癌死亡率乘以標準人口的比率總和</t>
    <phoneticPr fontId="2" type="noConversion"/>
  </si>
  <si>
    <t>男性口腔癌死亡率乘以標準人口的比率總和</t>
    <phoneticPr fontId="2" type="noConversion"/>
  </si>
  <si>
    <t>女性口腔癌死亡率乘以標準人口的比率總和</t>
    <phoneticPr fontId="2" type="noConversion"/>
  </si>
  <si>
    <t>男性食道癌死亡率乘以標準人口的比率總和</t>
    <phoneticPr fontId="2" type="noConversion"/>
  </si>
  <si>
    <t>女性食道癌死亡率乘以標準人口的比率總和</t>
    <phoneticPr fontId="2" type="noConversion"/>
  </si>
  <si>
    <t>男性胰臟癌死亡率乘以標準人口的比率總和</t>
    <phoneticPr fontId="2" type="noConversion"/>
  </si>
  <si>
    <t>女性胰臟癌死亡率乘以標準人口的比率總和</t>
    <phoneticPr fontId="2" type="noConversion"/>
  </si>
  <si>
    <t>男性非何杰金淋巴癌死亡率乘以標準人口的比率總和</t>
    <phoneticPr fontId="2" type="noConversion"/>
  </si>
  <si>
    <t>女性非何杰金淋巴癌死亡率乘以標準人口的比率總和</t>
    <phoneticPr fontId="2" type="noConversion"/>
  </si>
  <si>
    <t>男性攝護腺癌死亡率乘以標準人口的比率總和</t>
    <phoneticPr fontId="2" type="noConversion"/>
  </si>
  <si>
    <t>女性乳癌死亡率乘以標準人口的比率總和</t>
    <phoneticPr fontId="2" type="noConversion"/>
  </si>
  <si>
    <t>女性子宮頸癌死亡率乘以標準人口的比率總和</t>
    <phoneticPr fontId="2" type="noConversion"/>
  </si>
  <si>
    <t>0-14歲</t>
    <phoneticPr fontId="2" type="noConversion"/>
  </si>
  <si>
    <t>65歲
以上</t>
    <phoneticPr fontId="2" type="noConversion"/>
  </si>
  <si>
    <t>男性自殺死亡人數</t>
    <phoneticPr fontId="1" type="noConversion"/>
  </si>
  <si>
    <t>女性自殺死亡人數</t>
    <phoneticPr fontId="1" type="noConversion"/>
  </si>
  <si>
    <t>男性未滿15歲自殺死亡人數</t>
  </si>
  <si>
    <t>女性未滿15歲自殺死亡人數</t>
  </si>
  <si>
    <t>男性15-未滿25歲自殺死亡人數</t>
  </si>
  <si>
    <t>女性15-未滿25歲自殺死亡人數</t>
  </si>
  <si>
    <t>男性25-未滿45歲自殺死亡人數</t>
  </si>
  <si>
    <t>女性25-未滿45歲自殺死亡人數</t>
  </si>
  <si>
    <t>男性45-未滿65歲自殺死亡人數</t>
  </si>
  <si>
    <t>女性45-未滿65歲自殺死亡人數</t>
  </si>
  <si>
    <t>男性65歲以上自殺死亡人數</t>
  </si>
  <si>
    <t>女性65歲以上自殺死亡人數</t>
  </si>
  <si>
    <t>男性自殺死亡人數*100,000</t>
    <phoneticPr fontId="1" type="noConversion"/>
  </si>
  <si>
    <t>女性自殺死亡人數*100,000</t>
    <phoneticPr fontId="1" type="noConversion"/>
  </si>
  <si>
    <t>男性未滿15歲自殺死亡人數*100,000</t>
    <phoneticPr fontId="1" type="noConversion"/>
  </si>
  <si>
    <t>女性未滿15歲自殺死亡人數*100,000</t>
    <phoneticPr fontId="1" type="noConversion"/>
  </si>
  <si>
    <t>男性15-未滿25歲自殺死亡人數*100,000</t>
    <phoneticPr fontId="1" type="noConversion"/>
  </si>
  <si>
    <t>女性15-未滿25歲自殺死亡人數*100,000</t>
    <phoneticPr fontId="1" type="noConversion"/>
  </si>
  <si>
    <t>男性25-未滿45歲自殺死亡人數*100,000</t>
    <phoneticPr fontId="1" type="noConversion"/>
  </si>
  <si>
    <t>女性25-未滿45歲自殺死亡人數*100,000</t>
    <phoneticPr fontId="1" type="noConversion"/>
  </si>
  <si>
    <t>男性45-未滿65歲自殺死亡人數*100,000</t>
    <phoneticPr fontId="1" type="noConversion"/>
  </si>
  <si>
    <t>女性45-未滿65歲自殺死亡人數*100,000</t>
    <phoneticPr fontId="1" type="noConversion"/>
  </si>
  <si>
    <t>男性65歲以上自殺死亡人數*100,000</t>
    <phoneticPr fontId="1" type="noConversion"/>
  </si>
  <si>
    <t>女性65歲以上自殺死亡人數*100,000</t>
    <phoneticPr fontId="1" type="noConversion"/>
  </si>
  <si>
    <t>男性未滿15歲期中人口數</t>
    <phoneticPr fontId="2" type="noConversion"/>
  </si>
  <si>
    <t>女性未滿15歲期中人口數</t>
    <phoneticPr fontId="2" type="noConversion"/>
  </si>
  <si>
    <t>腸內寄生蟲檢查</t>
    <phoneticPr fontId="2" type="noConversion"/>
  </si>
  <si>
    <t>性侵害加害者</t>
    <phoneticPr fontId="2" type="noConversion"/>
  </si>
  <si>
    <t>男性性侵害案件加害者人數</t>
    <phoneticPr fontId="2" type="noConversion"/>
  </si>
  <si>
    <t>女性性侵害案件加害者人數</t>
    <phoneticPr fontId="2" type="noConversion"/>
  </si>
  <si>
    <t>社區發展協會理事長</t>
    <phoneticPr fontId="1" type="noConversion"/>
  </si>
  <si>
    <t>原住民族群委員</t>
    <phoneticPr fontId="1" type="noConversion"/>
  </si>
  <si>
    <t>男性</t>
    <phoneticPr fontId="1" type="noConversion"/>
  </si>
  <si>
    <t>女性</t>
    <phoneticPr fontId="1" type="noConversion"/>
  </si>
  <si>
    <t>社區發展協會男性理事長人數</t>
    <phoneticPr fontId="1" type="noConversion"/>
  </si>
  <si>
    <t>社區發展協會女性理事長人數</t>
    <phoneticPr fontId="1" type="noConversion"/>
  </si>
  <si>
    <t>男性原住民族群委員人數</t>
    <phoneticPr fontId="1" type="noConversion"/>
  </si>
  <si>
    <t>女性原住民族群委員人數</t>
    <phoneticPr fontId="1" type="noConversion"/>
  </si>
  <si>
    <t>社區保母系統</t>
    <phoneticPr fontId="1" type="noConversion"/>
  </si>
  <si>
    <t>喘息服務</t>
    <phoneticPr fontId="1" type="noConversion"/>
  </si>
  <si>
    <t>申請人</t>
    <phoneticPr fontId="1" type="noConversion"/>
  </si>
  <si>
    <t>20-30歲</t>
    <phoneticPr fontId="2" type="noConversion"/>
  </si>
  <si>
    <t>31-40歲</t>
    <phoneticPr fontId="2" type="noConversion"/>
  </si>
  <si>
    <t>41-50歲</t>
    <phoneticPr fontId="2" type="noConversion"/>
  </si>
  <si>
    <t>51-60歲</t>
    <phoneticPr fontId="2" type="noConversion"/>
  </si>
  <si>
    <t>61-70歲</t>
    <phoneticPr fontId="2" type="noConversion"/>
  </si>
  <si>
    <t>71-80歲</t>
    <phoneticPr fontId="2" type="noConversion"/>
  </si>
  <si>
    <t>81-90歲</t>
    <phoneticPr fontId="2" type="noConversion"/>
  </si>
  <si>
    <t>91-100歲</t>
    <phoneticPr fontId="2" type="noConversion"/>
  </si>
  <si>
    <t>1-4歲</t>
    <phoneticPr fontId="2" type="noConversion"/>
  </si>
  <si>
    <t>5-14歲</t>
    <phoneticPr fontId="2" type="noConversion"/>
  </si>
  <si>
    <t>15-24歲</t>
    <phoneticPr fontId="2" type="noConversion"/>
  </si>
  <si>
    <t>25-44歲</t>
    <phoneticPr fontId="2" type="noConversion"/>
  </si>
  <si>
    <t>45-64歲</t>
    <phoneticPr fontId="2" type="noConversion"/>
  </si>
  <si>
    <t>65歲以上</t>
    <phoneticPr fontId="2" type="noConversion"/>
  </si>
  <si>
    <t>女</t>
    <phoneticPr fontId="2" type="noConversion"/>
  </si>
  <si>
    <t>失能個案主要照顧者</t>
    <phoneticPr fontId="1" type="noConversion"/>
  </si>
  <si>
    <t>失能個案男性主要照顧者</t>
    <phoneticPr fontId="1" type="noConversion"/>
  </si>
  <si>
    <t>失能個案女性主要照顧者</t>
    <phoneticPr fontId="1" type="noConversion"/>
  </si>
  <si>
    <t>男</t>
    <phoneticPr fontId="2" type="noConversion"/>
  </si>
  <si>
    <t>女</t>
    <phoneticPr fontId="2" type="noConversion"/>
  </si>
  <si>
    <t>人</t>
    <phoneticPr fontId="2" type="noConversion"/>
  </si>
  <si>
    <t>％</t>
    <phoneticPr fontId="2" type="noConversion"/>
  </si>
  <si>
    <t>男性
公私立
各級學校
專任
教師數</t>
    <phoneticPr fontId="2" type="noConversion"/>
  </si>
  <si>
    <t>男性
公私立
各級學校
專任教師數
*100</t>
    <phoneticPr fontId="2" type="noConversion"/>
  </si>
  <si>
    <t>女性
公私立
各級學校
專任
教師數</t>
    <phoneticPr fontId="2" type="noConversion"/>
  </si>
  <si>
    <t>女性
公私立
各級學校
專任教師數
*100</t>
    <phoneticPr fontId="2" type="noConversion"/>
  </si>
  <si>
    <t>男性
公私立
各級學校
學生數</t>
    <phoneticPr fontId="2" type="noConversion"/>
  </si>
  <si>
    <t>男性
公私立
各級學校
學生數
*100</t>
    <phoneticPr fontId="2" type="noConversion"/>
  </si>
  <si>
    <t>女性
公私立
各級學校
學生數</t>
    <phoneticPr fontId="2" type="noConversion"/>
  </si>
  <si>
    <t>女性
公私立
各級學校
學生數
*100</t>
    <phoneticPr fontId="2" type="noConversion"/>
  </si>
  <si>
    <t>公私立
各級學校
專任教師數</t>
    <phoneticPr fontId="2" type="noConversion"/>
  </si>
  <si>
    <t>公私立
各級學校
學生數</t>
    <phoneticPr fontId="2" type="noConversion"/>
  </si>
  <si>
    <t>本府教育局</t>
    <phoneticPr fontId="2" type="noConversion"/>
  </si>
  <si>
    <t>人</t>
    <phoneticPr fontId="2" type="noConversion"/>
  </si>
  <si>
    <t>％</t>
    <phoneticPr fontId="2" type="noConversion"/>
  </si>
  <si>
    <t>女性
公私立
幼稚園
專任
教師數</t>
    <phoneticPr fontId="2" type="noConversion"/>
  </si>
  <si>
    <t>男性
公私立
國小
專任
教師數</t>
    <phoneticPr fontId="2" type="noConversion"/>
  </si>
  <si>
    <t>男性
公私立
國小專任
教師數
*100</t>
    <phoneticPr fontId="2" type="noConversion"/>
  </si>
  <si>
    <t>女性
公私立
國小
專任
教師數</t>
    <phoneticPr fontId="2" type="noConversion"/>
  </si>
  <si>
    <t>女性
公私立
國小專任
教師數
*100</t>
    <phoneticPr fontId="2" type="noConversion"/>
  </si>
  <si>
    <t>男性
公私立
國小
學生數</t>
    <phoneticPr fontId="2" type="noConversion"/>
  </si>
  <si>
    <t>男性
公私立
國小
學生數
*100</t>
    <phoneticPr fontId="2" type="noConversion"/>
  </si>
  <si>
    <t>女性
公私立
國小
學生數</t>
    <phoneticPr fontId="2" type="noConversion"/>
  </si>
  <si>
    <t>女性
公私立
國小
學生數
*100</t>
    <phoneticPr fontId="2" type="noConversion"/>
  </si>
  <si>
    <t>男性
父或母
為外籍人士
學生數</t>
    <phoneticPr fontId="2" type="noConversion"/>
  </si>
  <si>
    <t>男性
父或母
為外籍
人士
學生數
*100</t>
    <phoneticPr fontId="2" type="noConversion"/>
  </si>
  <si>
    <t>女性
父或母
為外籍人士
學生數</t>
    <phoneticPr fontId="2" type="noConversion"/>
  </si>
  <si>
    <t>女性
父或母
為外籍
人士
學生數
*100</t>
    <phoneticPr fontId="2" type="noConversion"/>
  </si>
  <si>
    <t>公私立
國小專任
教師數</t>
    <phoneticPr fontId="2" type="noConversion"/>
  </si>
  <si>
    <t>公私立
國小
學生數</t>
    <phoneticPr fontId="2" type="noConversion"/>
  </si>
  <si>
    <t>公私立
國小
父或母
為外籍
人士
學生數</t>
    <phoneticPr fontId="2" type="noConversion"/>
  </si>
  <si>
    <t>男/百女</t>
    <phoneticPr fontId="2" type="noConversion"/>
  </si>
  <si>
    <t>男性
公私立國小學生視力不良人數*100</t>
    <phoneticPr fontId="2" type="noConversion"/>
  </si>
  <si>
    <t>女性
公私立國小學生視力不良人數*100</t>
    <phoneticPr fontId="2" type="noConversion"/>
  </si>
  <si>
    <t>男性
公私立
國小
原住民
學生數</t>
    <phoneticPr fontId="2" type="noConversion"/>
  </si>
  <si>
    <t>男性
公私立國小原住民學生數
*100</t>
    <phoneticPr fontId="2" type="noConversion"/>
  </si>
  <si>
    <t>女性
公私立
國小
原住民
學生數</t>
    <phoneticPr fontId="2" type="noConversion"/>
  </si>
  <si>
    <t>女性
公私立國小原住民學生數
*100</t>
    <phoneticPr fontId="2" type="noConversion"/>
  </si>
  <si>
    <t>男性
公私立
國小
中途
輟學
學生數</t>
    <phoneticPr fontId="2" type="noConversion"/>
  </si>
  <si>
    <t>男性
公私立國小中途輟學學生數
*100</t>
    <phoneticPr fontId="2" type="noConversion"/>
  </si>
  <si>
    <t>女性
公私立
國小
中途
輟學
學生數</t>
    <phoneticPr fontId="2" type="noConversion"/>
  </si>
  <si>
    <t>女性
公私立國小中途輟學學生數
*100</t>
    <phoneticPr fontId="2" type="noConversion"/>
  </si>
  <si>
    <t>男性
公私立
國小
主任級
以上主管
人數</t>
    <phoneticPr fontId="2" type="noConversion"/>
  </si>
  <si>
    <t>女性
公私立
國小
主任級
以上主管
人數</t>
    <phoneticPr fontId="2" type="noConversion"/>
  </si>
  <si>
    <t>男性
公私立國小主任級以上主管人數
*100</t>
    <phoneticPr fontId="2" type="noConversion"/>
  </si>
  <si>
    <t>男性
公私立國小裸視檢查學生人數</t>
    <phoneticPr fontId="2" type="noConversion"/>
  </si>
  <si>
    <t>女性
公私立國小裸視檢查學生人數</t>
    <phoneticPr fontId="2" type="noConversion"/>
  </si>
  <si>
    <t>公私立
國小原住民學生數</t>
    <phoneticPr fontId="2" type="noConversion"/>
  </si>
  <si>
    <t>公私立
國小中途輟學學生數</t>
    <phoneticPr fontId="2" type="noConversion"/>
  </si>
  <si>
    <t>公私立
國小
中途
輟學
學生數</t>
    <phoneticPr fontId="2" type="noConversion"/>
  </si>
  <si>
    <t>女性
公私立國小主任級以上主管人數</t>
    <phoneticPr fontId="2" type="noConversion"/>
  </si>
  <si>
    <t>男性
公私立
國中
專任
教師數</t>
    <phoneticPr fontId="2" type="noConversion"/>
  </si>
  <si>
    <t>男性
公私立
國中專任
教師數
*100</t>
    <phoneticPr fontId="2" type="noConversion"/>
  </si>
  <si>
    <t>女性
公私立
國中
專任
教師數</t>
    <phoneticPr fontId="2" type="noConversion"/>
  </si>
  <si>
    <t>女性
公私立
國中專任
教師數
*100</t>
    <phoneticPr fontId="2" type="noConversion"/>
  </si>
  <si>
    <t>男性
公私立
國中
學生數</t>
    <phoneticPr fontId="2" type="noConversion"/>
  </si>
  <si>
    <t>男性
公私立
國中
學生數
*100</t>
    <phoneticPr fontId="2" type="noConversion"/>
  </si>
  <si>
    <t>女性
公私立
國中
學生數</t>
    <phoneticPr fontId="2" type="noConversion"/>
  </si>
  <si>
    <t>女性
公私立
國中
學生數
*100</t>
    <phoneticPr fontId="2" type="noConversion"/>
  </si>
  <si>
    <t>公私立
國中專任
教師數</t>
    <phoneticPr fontId="2" type="noConversion"/>
  </si>
  <si>
    <t>公私立
國中
學生數</t>
    <phoneticPr fontId="2" type="noConversion"/>
  </si>
  <si>
    <t>女性
公私立
國中主任級以上主管人數</t>
  </si>
  <si>
    <t>男性
公私立國中學生視力不良人數*100</t>
    <phoneticPr fontId="2" type="noConversion"/>
  </si>
  <si>
    <t>女性
公私立國中學生視力不良人數*100</t>
    <phoneticPr fontId="2" type="noConversion"/>
  </si>
  <si>
    <t>男性
公私立
國中
原住民
學生數</t>
    <phoneticPr fontId="2" type="noConversion"/>
  </si>
  <si>
    <t>男性
公私立
國中
原住民
學生數
*100</t>
    <phoneticPr fontId="2" type="noConversion"/>
  </si>
  <si>
    <t>女性
公私立
國中
原住民
學生數</t>
    <phoneticPr fontId="2" type="noConversion"/>
  </si>
  <si>
    <t>女性
公私立國中原住民學生數
*100</t>
    <phoneticPr fontId="2" type="noConversion"/>
  </si>
  <si>
    <t>男性
公私立
國中
中途
輟學
學生數</t>
    <phoneticPr fontId="2" type="noConversion"/>
  </si>
  <si>
    <t>男性
公私立國中中途輟學學生數
*100</t>
    <phoneticPr fontId="2" type="noConversion"/>
  </si>
  <si>
    <t>女性
公私立
國中
中途
輟學
學生數</t>
    <phoneticPr fontId="2" type="noConversion"/>
  </si>
  <si>
    <t>女性
公私立國中中途輟學學生數
*100</t>
    <phoneticPr fontId="2" type="noConversion"/>
  </si>
  <si>
    <t>男性
公私立國中裸視檢查學生人數</t>
    <phoneticPr fontId="2" type="noConversion"/>
  </si>
  <si>
    <t>女性
公私立國中裸視檢查學生人數</t>
    <phoneticPr fontId="2" type="noConversion"/>
  </si>
  <si>
    <t>公私立
國中
原住民
學生數</t>
    <phoneticPr fontId="2" type="noConversion"/>
  </si>
  <si>
    <t>公私立
國中原住民學生數</t>
    <phoneticPr fontId="2" type="noConversion"/>
  </si>
  <si>
    <t>公私立
國中中途輟學學生數</t>
    <phoneticPr fontId="2" type="noConversion"/>
  </si>
  <si>
    <t>總計</t>
    <phoneticPr fontId="2" type="noConversion"/>
  </si>
  <si>
    <t>死亡人數</t>
    <phoneticPr fontId="2" type="noConversion"/>
  </si>
  <si>
    <t>受傷人數</t>
    <phoneticPr fontId="2" type="noConversion"/>
  </si>
  <si>
    <t>合計</t>
    <phoneticPr fontId="2" type="noConversion"/>
  </si>
  <si>
    <t>本府人事處</t>
  </si>
  <si>
    <t>合計</t>
    <phoneticPr fontId="2" type="noConversion"/>
  </si>
  <si>
    <t>一般行政機關</t>
    <phoneticPr fontId="2" type="noConversion"/>
  </si>
  <si>
    <t>市立各級學校</t>
    <phoneticPr fontId="2" type="noConversion"/>
  </si>
  <si>
    <t>男</t>
    <phoneticPr fontId="2" type="noConversion"/>
  </si>
  <si>
    <t>女</t>
    <phoneticPr fontId="2" type="noConversion"/>
  </si>
  <si>
    <t>男</t>
    <phoneticPr fontId="2" type="noConversion"/>
  </si>
  <si>
    <t>女</t>
    <phoneticPr fontId="2" type="noConversion"/>
  </si>
  <si>
    <t>本府人事處</t>
    <phoneticPr fontId="2" type="noConversion"/>
  </si>
  <si>
    <t>警察人員</t>
    <phoneticPr fontId="2" type="noConversion"/>
  </si>
  <si>
    <t>醫事人員</t>
    <phoneticPr fontId="2" type="noConversion"/>
  </si>
  <si>
    <t>簡任</t>
    <phoneticPr fontId="2" type="noConversion"/>
  </si>
  <si>
    <t>薦任</t>
    <phoneticPr fontId="2" type="noConversion"/>
  </si>
  <si>
    <t>委任</t>
    <phoneticPr fontId="2" type="noConversion"/>
  </si>
  <si>
    <t>雇員</t>
    <phoneticPr fontId="2" type="noConversion"/>
  </si>
  <si>
    <t>機關首長</t>
    <phoneticPr fontId="2" type="noConversion"/>
  </si>
  <si>
    <t>中階主管</t>
    <phoneticPr fontId="2" type="noConversion"/>
  </si>
  <si>
    <t>高階主管</t>
    <phoneticPr fontId="2" type="noConversion"/>
  </si>
  <si>
    <t>機關首長
性別比率</t>
    <phoneticPr fontId="2" type="noConversion"/>
  </si>
  <si>
    <t>女性中階主管比率</t>
    <phoneticPr fontId="2" type="noConversion"/>
  </si>
  <si>
    <t>女性高階主管比率</t>
    <phoneticPr fontId="2" type="noConversion"/>
  </si>
  <si>
    <t>政務官</t>
    <phoneticPr fontId="2" type="noConversion"/>
  </si>
  <si>
    <t>事務官</t>
    <phoneticPr fontId="2" type="noConversion"/>
  </si>
  <si>
    <t>薦任第9職等以上主管人數(一級機關首長除外)</t>
    <phoneticPr fontId="2" type="noConversion"/>
  </si>
  <si>
    <t>一級機關首長人數</t>
    <phoneticPr fontId="2" type="noConversion"/>
  </si>
  <si>
    <t>市府公務人員參加訓練人次</t>
    <phoneticPr fontId="2" type="noConversion"/>
  </si>
  <si>
    <t>人次</t>
    <phoneticPr fontId="2" type="noConversion"/>
  </si>
  <si>
    <t>立法委員</t>
    <phoneticPr fontId="2" type="noConversion"/>
  </si>
  <si>
    <t>市議員</t>
    <phoneticPr fontId="2" type="noConversion"/>
  </si>
  <si>
    <t>臺中市議會</t>
    <phoneticPr fontId="2" type="noConversion"/>
  </si>
  <si>
    <t>男性
公私立國小學生視力不良人數</t>
    <phoneticPr fontId="2" type="noConversion"/>
  </si>
  <si>
    <t>女性
公私立國小學生視力不良人數</t>
    <phoneticPr fontId="2" type="noConversion"/>
  </si>
  <si>
    <t>辦理國小兒童課後照顧學校數</t>
    <phoneticPr fontId="2" type="noConversion"/>
  </si>
  <si>
    <t>國小兒童課後照顧學生數</t>
    <phoneticPr fontId="2" type="noConversion"/>
  </si>
  <si>
    <t>校</t>
    <phoneticPr fontId="2" type="noConversion"/>
  </si>
  <si>
    <t>辦理國小課後照顧服務班之市立國小學校數</t>
  </si>
  <si>
    <t>性別比率</t>
  </si>
  <si>
    <t>男性新住民當年度取得學歷人數</t>
    <phoneticPr fontId="2" type="noConversion"/>
  </si>
  <si>
    <t>女性新住民當年度取得學歷人數</t>
    <phoneticPr fontId="2" type="noConversion"/>
  </si>
  <si>
    <t>女性新住民當年度取得學歷人數
*100</t>
    <phoneticPr fontId="2" type="noConversion"/>
  </si>
  <si>
    <t>新住民當年度取得學歷人數</t>
    <phoneticPr fontId="2" type="noConversion"/>
  </si>
  <si>
    <t>女性
新住民取得學歷人數</t>
    <phoneticPr fontId="2" type="noConversion"/>
  </si>
  <si>
    <t>男性
新住民取得學歷人數</t>
    <phoneticPr fontId="2" type="noConversion"/>
  </si>
  <si>
    <t>本府民政局</t>
    <phoneticPr fontId="2" type="noConversion"/>
  </si>
  <si>
    <t>男性期中有偶人口數</t>
    <phoneticPr fontId="2" type="noConversion"/>
  </si>
  <si>
    <t>女性期中有偶人口數</t>
    <phoneticPr fontId="2" type="noConversion"/>
  </si>
  <si>
    <t>離婚之子女監護權歸屬父親人數</t>
    <phoneticPr fontId="2" type="noConversion"/>
  </si>
  <si>
    <t>離婚之子女監護權歸屬母親人數</t>
    <phoneticPr fontId="2" type="noConversion"/>
  </si>
  <si>
    <t>離婚之子女監護權歸屬父母共同行使人數</t>
    <phoneticPr fontId="2" type="noConversion"/>
  </si>
  <si>
    <t>離婚之子女監護權歸屬其他人人數</t>
    <phoneticPr fontId="2" type="noConversion"/>
  </si>
  <si>
    <t>生母生育胎次及年齡①</t>
    <phoneticPr fontId="2" type="noConversion"/>
  </si>
  <si>
    <t>①按登記日期統計。</t>
    <phoneticPr fontId="2" type="noConversion"/>
  </si>
  <si>
    <t>1-1.人口概況</t>
    <phoneticPr fontId="2" type="noConversion"/>
  </si>
  <si>
    <t>1-2.人口年齡分配</t>
    <phoneticPr fontId="2" type="noConversion"/>
  </si>
  <si>
    <t>1-3.人口消長</t>
    <phoneticPr fontId="2" type="noConversion"/>
  </si>
  <si>
    <t>1-4.原住民概況</t>
    <phoneticPr fontId="2" type="noConversion"/>
  </si>
  <si>
    <t>1-5.婚姻狀況</t>
    <phoneticPr fontId="2" type="noConversion"/>
  </si>
  <si>
    <t>1-6.婚姻狀況-未婚</t>
    <phoneticPr fontId="2" type="noConversion"/>
  </si>
  <si>
    <t>1-7.婚姻狀況-有偶</t>
    <phoneticPr fontId="2" type="noConversion"/>
  </si>
  <si>
    <t>1-8.婚姻狀況-離婚</t>
    <phoneticPr fontId="2" type="noConversion"/>
  </si>
  <si>
    <t>1-9婚姻狀況-喪偶</t>
    <phoneticPr fontId="2" type="noConversion"/>
  </si>
  <si>
    <t>1-10.結婚情形</t>
    <phoneticPr fontId="2" type="noConversion"/>
  </si>
  <si>
    <t>1-11.初婚情形</t>
    <phoneticPr fontId="2" type="noConversion"/>
  </si>
  <si>
    <t>1-12.離婚情形</t>
    <phoneticPr fontId="2" type="noConversion"/>
  </si>
  <si>
    <t>1-13.生育率</t>
    <phoneticPr fontId="2" type="noConversion"/>
  </si>
  <si>
    <t>1-14.年齡別生育率</t>
    <phoneticPr fontId="2" type="noConversion"/>
  </si>
  <si>
    <t>1-15.嬰兒出生情形</t>
    <phoneticPr fontId="2" type="noConversion"/>
  </si>
  <si>
    <t>1-16.嬰兒生母生產胎次及年齡</t>
    <phoneticPr fontId="2" type="noConversion"/>
  </si>
  <si>
    <t>1-17.家庭組織型態</t>
    <phoneticPr fontId="1" type="noConversion"/>
  </si>
  <si>
    <t>1-18.不動產繼承</t>
    <phoneticPr fontId="2" type="noConversion"/>
  </si>
  <si>
    <t>2-1.勞動力</t>
    <phoneticPr fontId="1" type="noConversion"/>
  </si>
  <si>
    <t>2-2.勞動力參與率</t>
    <phoneticPr fontId="2" type="noConversion"/>
  </si>
  <si>
    <t>2-3.就業者行業結構-農業及工業</t>
    <phoneticPr fontId="2" type="noConversion"/>
  </si>
  <si>
    <t>2-4.就業者行業結構-服務業</t>
    <phoneticPr fontId="2" type="noConversion"/>
  </si>
  <si>
    <t>2-5.就業者職業結構</t>
    <phoneticPr fontId="2" type="noConversion"/>
  </si>
  <si>
    <t>行政院主計總處「人力資源調查統計年報」</t>
  </si>
  <si>
    <t>行政院主計總處「人力資源調查統計年報」</t>
    <phoneticPr fontId="2" type="noConversion"/>
  </si>
  <si>
    <t>行政院主計總處「人力資源調查統計年報」</t>
    <phoneticPr fontId="2" type="noConversion"/>
  </si>
  <si>
    <t>男性向法院申請拋棄繼承人數</t>
    <phoneticPr fontId="2" type="noConversion"/>
  </si>
  <si>
    <t>女性向法院申請拋棄繼承人數</t>
    <phoneticPr fontId="2" type="noConversion"/>
  </si>
  <si>
    <t>女性未申請拋棄亦未申請繼承不動產人數</t>
    <phoneticPr fontId="2" type="noConversion"/>
  </si>
  <si>
    <t>男性未申請拋棄亦未申請繼承不動產人數</t>
    <phoneticPr fontId="2" type="noConversion"/>
  </si>
  <si>
    <t>25-未滿30歲之生母生育胎次為第1胎之出生人數</t>
    <phoneticPr fontId="2" type="noConversion"/>
  </si>
  <si>
    <t>30-未滿35歲之生母生育胎次為第1胎之出生人數</t>
    <phoneticPr fontId="2" type="noConversion"/>
  </si>
  <si>
    <t>35-未滿40歲之生母生育胎次為第1胎之出生人數</t>
    <phoneticPr fontId="2" type="noConversion"/>
  </si>
  <si>
    <t>40-未滿45歲之生母生育胎次為第1胎之出生人數</t>
    <phoneticPr fontId="2" type="noConversion"/>
  </si>
  <si>
    <t>45-未滿50歲之生母生育胎次為第1胎之出生人數</t>
    <phoneticPr fontId="2" type="noConversion"/>
  </si>
  <si>
    <t>生母生育胎次為第2胎之出生人數</t>
    <phoneticPr fontId="2" type="noConversion"/>
  </si>
  <si>
    <t>生母生育胎次為第3胎之出生人數</t>
    <phoneticPr fontId="2" type="noConversion"/>
  </si>
  <si>
    <t>生母生育胎次為第4胎以上之出生人數</t>
    <phoneticPr fontId="2" type="noConversion"/>
  </si>
  <si>
    <t>3-1.老人照顧機構</t>
    <phoneticPr fontId="1" type="noConversion"/>
  </si>
  <si>
    <t>3-2.老人福利服務</t>
    <phoneticPr fontId="1" type="noConversion"/>
  </si>
  <si>
    <t>4-1.教育程度</t>
    <phoneticPr fontId="1" type="noConversion"/>
  </si>
  <si>
    <t>4-2.學校教育</t>
    <phoneticPr fontId="2" type="noConversion"/>
  </si>
  <si>
    <t>4-4.國小教育</t>
    <phoneticPr fontId="2" type="noConversion"/>
  </si>
  <si>
    <t>4-5.國小教育(續)</t>
    <phoneticPr fontId="2" type="noConversion"/>
  </si>
  <si>
    <t>4-6.國中教育</t>
    <phoneticPr fontId="2" type="noConversion"/>
  </si>
  <si>
    <t>4-7.國中教育(續)</t>
    <phoneticPr fontId="2" type="noConversion"/>
  </si>
  <si>
    <t>4-8.高中教育</t>
    <phoneticPr fontId="2" type="noConversion"/>
  </si>
  <si>
    <t>4-9.高職教育</t>
    <phoneticPr fontId="2" type="noConversion"/>
  </si>
  <si>
    <t>4-10.高等教育</t>
    <phoneticPr fontId="2" type="noConversion"/>
  </si>
  <si>
    <t>4-11.特殊教育</t>
    <phoneticPr fontId="2" type="noConversion"/>
  </si>
  <si>
    <t>5-3.法定傳染病-確定人數</t>
    <phoneticPr fontId="1" type="noConversion"/>
  </si>
  <si>
    <t>5-4.法定傳染病-HIV感染者</t>
    <phoneticPr fontId="1" type="noConversion"/>
  </si>
  <si>
    <t>5-6.死亡人數-主要死因</t>
    <phoneticPr fontId="1" type="noConversion"/>
  </si>
  <si>
    <t>5-8.死亡人數-主要癌症</t>
    <phoneticPr fontId="1" type="noConversion"/>
  </si>
  <si>
    <t>5-9.死亡率-主要死因</t>
    <phoneticPr fontId="1" type="noConversion"/>
  </si>
  <si>
    <t>5-11.死亡率-主要癌症</t>
    <phoneticPr fontId="1" type="noConversion"/>
  </si>
  <si>
    <t>5-12.標準化死亡率-主要死因</t>
    <phoneticPr fontId="1" type="noConversion"/>
  </si>
  <si>
    <t>男性自殺死亡人數</t>
    <phoneticPr fontId="2" type="noConversion"/>
  </si>
  <si>
    <t>女性自殺死亡人數</t>
    <phoneticPr fontId="2" type="noConversion"/>
  </si>
  <si>
    <t>女性1-未滿5歲死亡人數</t>
    <phoneticPr fontId="2" type="noConversion"/>
  </si>
  <si>
    <t>男性慢性肝病及肝硬化死亡人數*100,000</t>
    <phoneticPr fontId="2" type="noConversion"/>
  </si>
  <si>
    <t>女性慢性肝病及肝硬化死亡人數*100,000</t>
    <phoneticPr fontId="2" type="noConversion"/>
  </si>
  <si>
    <t>男性期中人口數</t>
  </si>
  <si>
    <t>女性期中人口數</t>
  </si>
  <si>
    <t>6-1.性騷擾案件申訴</t>
    <phoneticPr fontId="2" type="noConversion"/>
  </si>
  <si>
    <t>男性性騷擾防治法申訴案件申訴人數</t>
    <phoneticPr fontId="2" type="noConversion"/>
  </si>
  <si>
    <t>女性性騷擾防治法申訴案件申訴人數</t>
    <phoneticPr fontId="2" type="noConversion"/>
  </si>
  <si>
    <t>男性性騷擾防治法申訴案件加害人數</t>
    <phoneticPr fontId="2" type="noConversion"/>
  </si>
  <si>
    <t>女性性騷擾防治法申訴案件加害人數</t>
    <phoneticPr fontId="2" type="noConversion"/>
  </si>
  <si>
    <t>男性性騷擾防治法再申訴案件再申訴人數</t>
    <phoneticPr fontId="2" type="noConversion"/>
  </si>
  <si>
    <t>男性性騷擾防治法再申訴案件加害人數</t>
    <phoneticPr fontId="2" type="noConversion"/>
  </si>
  <si>
    <t>女性性騷擾防治法再申訴案件再申訴人數</t>
    <phoneticPr fontId="2" type="noConversion"/>
  </si>
  <si>
    <t>女性性騷擾防治法再申訴案件加害人數</t>
    <phoneticPr fontId="2" type="noConversion"/>
  </si>
  <si>
    <t>男性性別平等教育法性騷擾案件申訴人數</t>
    <phoneticPr fontId="2" type="noConversion"/>
  </si>
  <si>
    <t>女性性別平等教育法性騷擾案件申訴人數</t>
    <phoneticPr fontId="2" type="noConversion"/>
  </si>
  <si>
    <t>男性性別平等教育法性騷擾案件行為人數</t>
    <phoneticPr fontId="2" type="noConversion"/>
  </si>
  <si>
    <t>女性性別平等教育法性騷擾案件行為人數</t>
    <phoneticPr fontId="2" type="noConversion"/>
  </si>
  <si>
    <t>3-7.申請住宅補貼</t>
    <phoneticPr fontId="2" type="noConversion"/>
  </si>
  <si>
    <t>20-30歲男性醫師人數</t>
    <phoneticPr fontId="2" type="noConversion"/>
  </si>
  <si>
    <t>20-30歲女性醫師人數</t>
    <phoneticPr fontId="2" type="noConversion"/>
  </si>
  <si>
    <t>31-40歲男性醫師人數</t>
    <phoneticPr fontId="2" type="noConversion"/>
  </si>
  <si>
    <t>31-40歲女性醫師人數</t>
    <phoneticPr fontId="2" type="noConversion"/>
  </si>
  <si>
    <t>41-50歲男性醫師人數</t>
    <phoneticPr fontId="2" type="noConversion"/>
  </si>
  <si>
    <t>41-50歲女性醫師人數</t>
    <phoneticPr fontId="2" type="noConversion"/>
  </si>
  <si>
    <t>51-60歲男性醫師人數</t>
    <phoneticPr fontId="2" type="noConversion"/>
  </si>
  <si>
    <t>51-60歲女性醫師人數</t>
    <phoneticPr fontId="2" type="noConversion"/>
  </si>
  <si>
    <t>61-70歲男性醫師人數</t>
    <phoneticPr fontId="2" type="noConversion"/>
  </si>
  <si>
    <t>61-70歲女性醫師人數</t>
    <phoneticPr fontId="2" type="noConversion"/>
  </si>
  <si>
    <t>71-80歲男性醫師人數</t>
    <phoneticPr fontId="2" type="noConversion"/>
  </si>
  <si>
    <t>71-80歲女性醫師人數</t>
    <phoneticPr fontId="2" type="noConversion"/>
  </si>
  <si>
    <t>81-90歲男性醫師人數</t>
    <phoneticPr fontId="2" type="noConversion"/>
  </si>
  <si>
    <t>81-90歲女性醫師人數</t>
    <phoneticPr fontId="2" type="noConversion"/>
  </si>
  <si>
    <t>91-100歲男性醫師人數</t>
    <phoneticPr fontId="2" type="noConversion"/>
  </si>
  <si>
    <t>91-100歲女性醫師人數</t>
    <phoneticPr fontId="2" type="noConversion"/>
  </si>
  <si>
    <t>6-2.家庭暴力案件</t>
    <phoneticPr fontId="1" type="noConversion"/>
  </si>
  <si>
    <t>6-3.家庭暴力被害者</t>
    <phoneticPr fontId="1" type="noConversion"/>
  </si>
  <si>
    <t>6-4.家庭暴力加害者</t>
    <phoneticPr fontId="1" type="noConversion"/>
  </si>
  <si>
    <t>6-5.性侵害被害者年齡</t>
    <phoneticPr fontId="1" type="noConversion"/>
  </si>
  <si>
    <t>6-6.性侵害加害者</t>
    <phoneticPr fontId="1" type="noConversion"/>
  </si>
  <si>
    <t>6-7.刑事案件犯罪人口率</t>
    <phoneticPr fontId="2" type="noConversion"/>
  </si>
  <si>
    <t>男性未滿12歲刑案嫌疑犯人數
*100,000</t>
    <phoneticPr fontId="2" type="noConversion"/>
  </si>
  <si>
    <t>男性未滿12歲期中人口數</t>
    <phoneticPr fontId="2" type="noConversion"/>
  </si>
  <si>
    <t>女性未滿12歲刑案嫌疑犯人數
*100,000</t>
    <phoneticPr fontId="2" type="noConversion"/>
  </si>
  <si>
    <t>女性未滿12歲期中人口數</t>
    <phoneticPr fontId="2" type="noConversion"/>
  </si>
  <si>
    <t>男性12-未滿18歲刑案嫌疑犯人數
*100,000</t>
    <phoneticPr fontId="2" type="noConversion"/>
  </si>
  <si>
    <t>女性12-未滿18歲刑案嫌疑犯人數
*100,000</t>
    <phoneticPr fontId="2" type="noConversion"/>
  </si>
  <si>
    <t>男性18-未滿24歲刑案嫌疑犯人數
*100,000</t>
    <phoneticPr fontId="2" type="noConversion"/>
  </si>
  <si>
    <t>女性18-未滿24歲刑案嫌疑犯人數
*100,000</t>
    <phoneticPr fontId="2" type="noConversion"/>
  </si>
  <si>
    <t>男性24歲以上刑案嫌疑犯人數
*100,000</t>
    <phoneticPr fontId="2" type="noConversion"/>
  </si>
  <si>
    <t>女性24歲以上刑案嫌疑犯人數
*100,000</t>
    <phoneticPr fontId="2" type="noConversion"/>
  </si>
  <si>
    <t>男性12-未滿18歲期中人口數</t>
    <phoneticPr fontId="2" type="noConversion"/>
  </si>
  <si>
    <t>女性12-未滿18歲期中人口數</t>
    <phoneticPr fontId="2" type="noConversion"/>
  </si>
  <si>
    <t>男性18-未滿24歲期中人口數</t>
    <phoneticPr fontId="2" type="noConversion"/>
  </si>
  <si>
    <t>女性18-未滿24歲期中人口數</t>
    <phoneticPr fontId="2" type="noConversion"/>
  </si>
  <si>
    <t>6-8.刑事案件嫌疑犯</t>
    <phoneticPr fontId="2" type="noConversion"/>
  </si>
  <si>
    <t>男性刑案嫌疑犯人數</t>
    <phoneticPr fontId="2" type="noConversion"/>
  </si>
  <si>
    <t>女性刑案嫌疑犯人數</t>
    <phoneticPr fontId="2" type="noConversion"/>
  </si>
  <si>
    <t>男性暴力犯罪嫌疑犯人數</t>
    <phoneticPr fontId="2" type="noConversion"/>
  </si>
  <si>
    <t>女性暴力犯罪嫌疑犯人數</t>
    <phoneticPr fontId="2" type="noConversion"/>
  </si>
  <si>
    <t>男性重傷害嫌疑犯人數</t>
    <phoneticPr fontId="2" type="noConversion"/>
  </si>
  <si>
    <t>女性重傷害嫌疑犯人數</t>
    <phoneticPr fontId="2" type="noConversion"/>
  </si>
  <si>
    <t>男性故意殺人嫌疑犯人數</t>
    <phoneticPr fontId="2" type="noConversion"/>
  </si>
  <si>
    <t>女性故意殺人嫌疑犯人數</t>
    <phoneticPr fontId="2" type="noConversion"/>
  </si>
  <si>
    <t>男性強制性交嫌疑犯人數</t>
    <phoneticPr fontId="2" type="noConversion"/>
  </si>
  <si>
    <t>女性強制性交嫌疑犯人數</t>
    <phoneticPr fontId="2" type="noConversion"/>
  </si>
  <si>
    <t>男性重大恐嚇取財嫌疑犯人數</t>
    <phoneticPr fontId="2" type="noConversion"/>
  </si>
  <si>
    <t>女性重大恐嚇取財嫌疑犯人數</t>
    <phoneticPr fontId="2" type="noConversion"/>
  </si>
  <si>
    <t>男性擄人勒贖嫌疑犯人數</t>
    <phoneticPr fontId="2" type="noConversion"/>
  </si>
  <si>
    <t>女性擄人勒贖嫌疑犯人數</t>
    <phoneticPr fontId="2" type="noConversion"/>
  </si>
  <si>
    <t>男性強盜嫌疑犯人數</t>
    <phoneticPr fontId="2" type="noConversion"/>
  </si>
  <si>
    <t>女性強盜嫌疑犯人數</t>
    <phoneticPr fontId="2" type="noConversion"/>
  </si>
  <si>
    <t>男性搶奪嫌疑犯人數</t>
    <phoneticPr fontId="2" type="noConversion"/>
  </si>
  <si>
    <t>女性搶奪嫌疑犯人數</t>
    <phoneticPr fontId="2" type="noConversion"/>
  </si>
  <si>
    <t>男性竊盜嫌疑犯人數</t>
    <phoneticPr fontId="2" type="noConversion"/>
  </si>
  <si>
    <t>女性竊盜嫌疑犯人數</t>
    <phoneticPr fontId="2" type="noConversion"/>
  </si>
  <si>
    <t>男性賭博嫌疑犯人數</t>
    <phoneticPr fontId="2" type="noConversion"/>
  </si>
  <si>
    <t>女性賭博嫌疑犯人數</t>
    <phoneticPr fontId="2" type="noConversion"/>
  </si>
  <si>
    <t>男性偽造文書嫌疑犯人數</t>
    <phoneticPr fontId="2" type="noConversion"/>
  </si>
  <si>
    <t>女性偽造文書嫌疑犯人數</t>
    <phoneticPr fontId="2" type="noConversion"/>
  </si>
  <si>
    <t>男性毒品嫌疑犯人數</t>
    <phoneticPr fontId="2" type="noConversion"/>
  </si>
  <si>
    <t>女性毒品嫌疑犯人數</t>
    <phoneticPr fontId="2" type="noConversion"/>
  </si>
  <si>
    <t>男性妨礙婚姻及家庭嫌疑犯人數</t>
    <phoneticPr fontId="2" type="noConversion"/>
  </si>
  <si>
    <t>女性妨害婚姻及家庭嫌疑犯人數</t>
    <phoneticPr fontId="2" type="noConversion"/>
  </si>
  <si>
    <t>男性各種犯罪發生場所被害者人數</t>
    <phoneticPr fontId="2" type="noConversion"/>
  </si>
  <si>
    <t>6-9.刑事案件被害者</t>
    <phoneticPr fontId="2" type="noConversion"/>
  </si>
  <si>
    <t>6-10.刑事案件加害者</t>
    <phoneticPr fontId="2" type="noConversion"/>
  </si>
  <si>
    <t>6-11.竊盜案件</t>
    <phoneticPr fontId="2" type="noConversion"/>
  </si>
  <si>
    <t>男性竊盜嫌疑犯人數*100,000</t>
    <phoneticPr fontId="2" type="noConversion"/>
  </si>
  <si>
    <t>女性竊盜嫌疑犯人數*100,000</t>
    <phoneticPr fontId="2" type="noConversion"/>
  </si>
  <si>
    <t xml:space="preserve">男性期中人口數                                                                                                                                                                      </t>
    <phoneticPr fontId="2" type="noConversion"/>
  </si>
  <si>
    <t xml:space="preserve">女性期中人口數                                                                                                                                                                      </t>
    <phoneticPr fontId="2" type="noConversion"/>
  </si>
  <si>
    <t>6-12.暴力犯罪</t>
    <phoneticPr fontId="2" type="noConversion"/>
  </si>
  <si>
    <t>男性暴力案件嫌疑犯人數</t>
    <phoneticPr fontId="2" type="noConversion"/>
  </si>
  <si>
    <t>男性強制性交案件嫌疑犯人數</t>
    <phoneticPr fontId="2" type="noConversion"/>
  </si>
  <si>
    <t>男性搶奪案件嫌疑犯人數</t>
    <phoneticPr fontId="2" type="noConversion"/>
  </si>
  <si>
    <t>女性暴力案件嫌疑犯人數</t>
    <phoneticPr fontId="2" type="noConversion"/>
  </si>
  <si>
    <t>女性強制性交案件嫌疑犯人數</t>
    <phoneticPr fontId="2" type="noConversion"/>
  </si>
  <si>
    <t>女性搶奪案件嫌疑犯人數</t>
    <phoneticPr fontId="2" type="noConversion"/>
  </si>
  <si>
    <t>6-13.妨害性自主罪</t>
    <phoneticPr fontId="2" type="noConversion"/>
  </si>
  <si>
    <t>期中人口數</t>
    <phoneticPr fontId="1" type="noConversion"/>
  </si>
  <si>
    <t>6-14.妨害性自主罪-年齡別</t>
    <phoneticPr fontId="2" type="noConversion"/>
  </si>
  <si>
    <t>6-15.妨害性自主罪-教育程度別</t>
    <phoneticPr fontId="2" type="noConversion"/>
  </si>
  <si>
    <t>男性未滿18歲刑案嫌疑犯人數</t>
    <phoneticPr fontId="2" type="noConversion"/>
  </si>
  <si>
    <t>女性未滿18歲刑案嫌疑犯人數</t>
    <phoneticPr fontId="2" type="noConversion"/>
  </si>
  <si>
    <t>男性未滿18歲刑案嫌疑犯人數
*100,000</t>
    <phoneticPr fontId="2" type="noConversion"/>
  </si>
  <si>
    <t>女性未滿18歲刑案嫌疑犯人數*100,000</t>
    <phoneticPr fontId="2" type="noConversion"/>
  </si>
  <si>
    <t xml:space="preserve">男性12-未滿18歲竊盜嫌疑犯人數
</t>
    <phoneticPr fontId="2" type="noConversion"/>
  </si>
  <si>
    <t xml:space="preserve">女性12-未滿18歲竊盜嫌疑犯人數
</t>
    <phoneticPr fontId="2" type="noConversion"/>
  </si>
  <si>
    <t>男性12-未滿18歲竊盜嫌疑犯人數
*100,000</t>
    <phoneticPr fontId="2" type="noConversion"/>
  </si>
  <si>
    <t>女性12-未滿18歲竊盜嫌疑犯人數*100,000</t>
    <phoneticPr fontId="2" type="noConversion"/>
  </si>
  <si>
    <t xml:space="preserve">男性12-未滿18歲少年暴力嫌疑犯人數
</t>
    <phoneticPr fontId="2" type="noConversion"/>
  </si>
  <si>
    <t xml:space="preserve">女性12-未滿18歲少年暴力嫌疑犯人數
</t>
    <phoneticPr fontId="2" type="noConversion"/>
  </si>
  <si>
    <t>男性12-未滿18歲暴力嫌疑犯人數*100,000</t>
    <phoneticPr fontId="2" type="noConversion"/>
  </si>
  <si>
    <t>女性12-未滿18歲暴力嫌疑犯人數*100,000</t>
    <phoneticPr fontId="2" type="noConversion"/>
  </si>
  <si>
    <t>6-16.兒童少年犯罪</t>
    <phoneticPr fontId="2" type="noConversion"/>
  </si>
  <si>
    <t>6-17.少年刑案嫌疑犯</t>
    <phoneticPr fontId="2" type="noConversion"/>
  </si>
  <si>
    <t>強制性交</t>
    <phoneticPr fontId="2" type="noConversion"/>
  </si>
  <si>
    <t>擄人勒贖</t>
    <phoneticPr fontId="2" type="noConversion"/>
  </si>
  <si>
    <t>故意殺人</t>
    <phoneticPr fontId="2" type="noConversion"/>
  </si>
  <si>
    <t>男性12-未滿18歲暴力犯罪嫌疑犯人數</t>
    <phoneticPr fontId="2" type="noConversion"/>
  </si>
  <si>
    <t>女性12-未滿18歲暴力犯罪嫌疑犯人數</t>
    <phoneticPr fontId="2" type="noConversion"/>
  </si>
  <si>
    <t>男性12-未滿18歲重傷害嫌疑犯人數</t>
    <phoneticPr fontId="2" type="noConversion"/>
  </si>
  <si>
    <t>女性12-未滿18歲重傷害嫌疑犯人數</t>
    <phoneticPr fontId="2" type="noConversion"/>
  </si>
  <si>
    <t>男性12-未滿18歲故意殺人嫌疑犯人數</t>
    <phoneticPr fontId="2" type="noConversion"/>
  </si>
  <si>
    <t>女性12-未滿18歲故意殺人嫌疑犯人數</t>
    <phoneticPr fontId="2" type="noConversion"/>
  </si>
  <si>
    <t>男性12-未滿18歲強制性交嫌疑犯人數</t>
    <phoneticPr fontId="2" type="noConversion"/>
  </si>
  <si>
    <t>女性12-未滿18歲強制性交嫌疑犯人數</t>
    <phoneticPr fontId="2" type="noConversion"/>
  </si>
  <si>
    <t>男性12-未滿18歲重大恐嚇取財嫌疑犯人數</t>
    <phoneticPr fontId="2" type="noConversion"/>
  </si>
  <si>
    <t>女性12-未滿18歲重大恐嚇取財嫌疑犯人數</t>
    <phoneticPr fontId="2" type="noConversion"/>
  </si>
  <si>
    <t>男性12-未滿18歲擄人勒贖嫌疑犯人數</t>
    <phoneticPr fontId="2" type="noConversion"/>
  </si>
  <si>
    <t>女性12-未滿18歲擄人勒贖嫌疑犯人數</t>
    <phoneticPr fontId="2" type="noConversion"/>
  </si>
  <si>
    <t>男性12-未滿18歲強盜嫌疑犯人數</t>
    <phoneticPr fontId="2" type="noConversion"/>
  </si>
  <si>
    <t>女性12-未滿18歲強盜嫌疑犯人數</t>
    <phoneticPr fontId="2" type="noConversion"/>
  </si>
  <si>
    <t>男性12-未滿18歲搶奪嫌疑犯人數</t>
    <phoneticPr fontId="2" type="noConversion"/>
  </si>
  <si>
    <t>女性12-未滿18歲搶奪嫌疑犯人數</t>
    <phoneticPr fontId="2" type="noConversion"/>
  </si>
  <si>
    <t>男性12-未滿18歲竊盜嫌疑犯人數</t>
    <phoneticPr fontId="2" type="noConversion"/>
  </si>
  <si>
    <t>女性12-未滿18歲竊盜嫌疑犯人數</t>
    <phoneticPr fontId="2" type="noConversion"/>
  </si>
  <si>
    <t>男性12-未滿18歲賭博嫌疑犯人數</t>
    <phoneticPr fontId="2" type="noConversion"/>
  </si>
  <si>
    <t>女性12-未滿18歲賭博嫌疑犯人數</t>
    <phoneticPr fontId="2" type="noConversion"/>
  </si>
  <si>
    <t>男性12-未滿18歲毒品嫌疑犯人數</t>
    <phoneticPr fontId="2" type="noConversion"/>
  </si>
  <si>
    <t>女性12-未滿18歲毒品嫌疑犯人數</t>
    <phoneticPr fontId="2" type="noConversion"/>
  </si>
  <si>
    <t>6-18.兒童刑案嫌疑犯</t>
    <phoneticPr fontId="2" type="noConversion"/>
  </si>
  <si>
    <t>男性未滿12歲暴力犯罪嫌疑犯人數</t>
    <phoneticPr fontId="2" type="noConversion"/>
  </si>
  <si>
    <t>女性未滿12歲暴力犯罪嫌疑犯人數</t>
    <phoneticPr fontId="2" type="noConversion"/>
  </si>
  <si>
    <t>男性未滿12歲重傷害嫌疑犯人數</t>
    <phoneticPr fontId="2" type="noConversion"/>
  </si>
  <si>
    <t>女性未滿12歲重傷害嫌疑犯人數</t>
    <phoneticPr fontId="2" type="noConversion"/>
  </si>
  <si>
    <t>男性未滿12歲故意殺人嫌疑犯人數</t>
    <phoneticPr fontId="2" type="noConversion"/>
  </si>
  <si>
    <t>女性未滿12歲故意殺人嫌疑犯人數</t>
    <phoneticPr fontId="2" type="noConversion"/>
  </si>
  <si>
    <t>男性未滿12歲強制性交嫌疑犯人數</t>
    <phoneticPr fontId="2" type="noConversion"/>
  </si>
  <si>
    <t>女性未滿12歲強制性交嫌疑犯人數</t>
    <phoneticPr fontId="2" type="noConversion"/>
  </si>
  <si>
    <t>男性未滿12歲重大恐嚇取財嫌疑犯人數</t>
    <phoneticPr fontId="2" type="noConversion"/>
  </si>
  <si>
    <t>女性未滿12歲重大恐嚇取財嫌疑犯人數</t>
    <phoneticPr fontId="2" type="noConversion"/>
  </si>
  <si>
    <t>男性未滿12歲擄人勒贖嫌疑犯人數</t>
    <phoneticPr fontId="2" type="noConversion"/>
  </si>
  <si>
    <t>女性未滿12歲擄人勒贖嫌疑犯人數</t>
    <phoneticPr fontId="2" type="noConversion"/>
  </si>
  <si>
    <t>男性未滿12歲強盜嫌疑犯人數</t>
    <phoneticPr fontId="2" type="noConversion"/>
  </si>
  <si>
    <t>女性未滿12歲強盜嫌疑犯人數</t>
    <phoneticPr fontId="2" type="noConversion"/>
  </si>
  <si>
    <t>男性未滿12歲搶奪嫌疑犯人數</t>
    <phoneticPr fontId="2" type="noConversion"/>
  </si>
  <si>
    <t>女性未滿12歲搶奪嫌疑犯人數</t>
    <phoneticPr fontId="2" type="noConversion"/>
  </si>
  <si>
    <t>男性未滿12歲竊盜嫌疑犯人數</t>
    <phoneticPr fontId="2" type="noConversion"/>
  </si>
  <si>
    <t>女性未滿12歲竊盜嫌疑犯人數</t>
    <phoneticPr fontId="2" type="noConversion"/>
  </si>
  <si>
    <t>男性未滿12歲賭博嫌疑犯人數</t>
    <phoneticPr fontId="2" type="noConversion"/>
  </si>
  <si>
    <t>女性未滿12歲賭博嫌疑犯人數</t>
    <phoneticPr fontId="2" type="noConversion"/>
  </si>
  <si>
    <t>男性未滿12歲毒品嫌疑犯人數</t>
    <phoneticPr fontId="2" type="noConversion"/>
  </si>
  <si>
    <t>女性未滿12歲毒品嫌疑犯人數</t>
    <phoneticPr fontId="2" type="noConversion"/>
  </si>
  <si>
    <t>附註：①總計不等於一級毒品及二級毒品加總，係因總計依犯罪方法罰則重者優先列計，一級毒品及二級毒品則先以毒品級數再依犯罪方法列計。</t>
    <phoneticPr fontId="2" type="noConversion"/>
  </si>
  <si>
    <t>6-19.毒品吸食人數</t>
    <phoneticPr fontId="2" type="noConversion"/>
  </si>
  <si>
    <t>6-20.道路交通事故</t>
    <phoneticPr fontId="2" type="noConversion"/>
  </si>
  <si>
    <t xml:space="preserve">附註：①A1類道路交通事故為造成人員當場或24小時內死亡之事故。②死亡人數為事故當場死亡及受傷後24小時內死亡之人數。 ③為A1類道路交通事故中，受傷或超過24小時死亡之人數。 </t>
    <phoneticPr fontId="2" type="noConversion"/>
  </si>
  <si>
    <t>6-21.火災死傷人數</t>
    <phoneticPr fontId="2" type="noConversion"/>
  </si>
  <si>
    <t>男性火災死亡及受傷人數</t>
    <phoneticPr fontId="2" type="noConversion"/>
  </si>
  <si>
    <t>女性火災死亡及受傷人數</t>
    <phoneticPr fontId="2" type="noConversion"/>
  </si>
  <si>
    <t>男性火災死亡人數</t>
    <phoneticPr fontId="2" type="noConversion"/>
  </si>
  <si>
    <t>女性火災死亡人數</t>
    <phoneticPr fontId="2" type="noConversion"/>
  </si>
  <si>
    <t>男性火災受傷人數</t>
    <phoneticPr fontId="2" type="noConversion"/>
  </si>
  <si>
    <t>女性火災受傷人數</t>
    <phoneticPr fontId="2" type="noConversion"/>
  </si>
  <si>
    <t>7-1.社會福利工作</t>
    <phoneticPr fontId="1" type="noConversion"/>
  </si>
  <si>
    <t>公務人員</t>
    <phoneticPr fontId="2" type="noConversion"/>
  </si>
  <si>
    <t>男性公教職員數</t>
    <phoneticPr fontId="2" type="noConversion"/>
  </si>
  <si>
    <t>男性公務人員數</t>
    <phoneticPr fontId="2" type="noConversion"/>
  </si>
  <si>
    <t>女性公教職員數</t>
    <phoneticPr fontId="2" type="noConversion"/>
  </si>
  <si>
    <t>女性公務人員數</t>
    <phoneticPr fontId="2" type="noConversion"/>
  </si>
  <si>
    <t>公教職員數</t>
    <phoneticPr fontId="2" type="noConversion"/>
  </si>
  <si>
    <t>男性29歲以下公教職員數*100</t>
    <phoneticPr fontId="2" type="noConversion"/>
  </si>
  <si>
    <t>男性29歲以下公務人員數*100</t>
    <phoneticPr fontId="2" type="noConversion"/>
  </si>
  <si>
    <t>女性29歲以下公教職員數*100</t>
    <phoneticPr fontId="2" type="noConversion"/>
  </si>
  <si>
    <t>女性29歲以下公務人員數*100</t>
    <phoneticPr fontId="2" type="noConversion"/>
  </si>
  <si>
    <t>男性30-未滿50歲公教職員數*100</t>
    <phoneticPr fontId="2" type="noConversion"/>
  </si>
  <si>
    <t>男性30-未滿50歲公務人員數*100</t>
    <phoneticPr fontId="2" type="noConversion"/>
  </si>
  <si>
    <t>女性30-未滿50歲公教職員數*100</t>
    <phoneticPr fontId="2" type="noConversion"/>
  </si>
  <si>
    <t>女性30-未滿50歲公務人員數*100</t>
    <phoneticPr fontId="2" type="noConversion"/>
  </si>
  <si>
    <t>男性50歲以上公教職員數*100</t>
    <phoneticPr fontId="2" type="noConversion"/>
  </si>
  <si>
    <t>男性50歲以上公務人員數*100</t>
    <phoneticPr fontId="2" type="noConversion"/>
  </si>
  <si>
    <t>女性50歲以上公教職員數*100</t>
    <phoneticPr fontId="2" type="noConversion"/>
  </si>
  <si>
    <t>女性50歲以上公務人員數*100</t>
    <phoneticPr fontId="2" type="noConversion"/>
  </si>
  <si>
    <t>男性大專以上教育程度公教職員數*100</t>
    <phoneticPr fontId="2" type="noConversion"/>
  </si>
  <si>
    <t>男性大專以上教育程度公務人員數*100</t>
    <phoneticPr fontId="2" type="noConversion"/>
  </si>
  <si>
    <t>女性大專以上教育程度公教職員數*100</t>
    <phoneticPr fontId="2" type="noConversion"/>
  </si>
  <si>
    <t>女性大專以上教育程度公務人員數*100</t>
    <phoneticPr fontId="2" type="noConversion"/>
  </si>
  <si>
    <t>男性高中職教育程度公教職員數*100</t>
    <phoneticPr fontId="2" type="noConversion"/>
  </si>
  <si>
    <t>男性高中職教育程度公務人員數*100</t>
    <phoneticPr fontId="2" type="noConversion"/>
  </si>
  <si>
    <t>女性高中職教育程度公教職員數*100</t>
    <phoneticPr fontId="2" type="noConversion"/>
  </si>
  <si>
    <t>女性高中職教育程度公務人員數*100</t>
    <phoneticPr fontId="2" type="noConversion"/>
  </si>
  <si>
    <t>男性國中以下教育程度公教職員數*100</t>
    <phoneticPr fontId="2" type="noConversion"/>
  </si>
  <si>
    <t>男性國中以下教育程度公務人員數*100</t>
    <phoneticPr fontId="2" type="noConversion"/>
  </si>
  <si>
    <t>女性國中以下教育程度公教職員數*100</t>
    <phoneticPr fontId="2" type="noConversion"/>
  </si>
  <si>
    <t>女性國中以下教育程度公務人員數*100</t>
    <phoneticPr fontId="2" type="noConversion"/>
  </si>
  <si>
    <t>民選首長</t>
    <phoneticPr fontId="2" type="noConversion"/>
  </si>
  <si>
    <t>政務人員</t>
    <phoneticPr fontId="2" type="noConversion"/>
  </si>
  <si>
    <t>校長及教師</t>
    <phoneticPr fontId="2" type="noConversion"/>
  </si>
  <si>
    <t xml:space="preserve">男性薦任第9職等以上主管人數(一級機關首長除外)
</t>
    <phoneticPr fontId="2" type="noConversion"/>
  </si>
  <si>
    <t xml:space="preserve">女性薦任第9職等以上主管人數(一級機關首長除外)
</t>
    <phoneticPr fontId="2" type="noConversion"/>
  </si>
  <si>
    <t>男性一級機關首長人數</t>
    <phoneticPr fontId="2" type="noConversion"/>
  </si>
  <si>
    <t xml:space="preserve">女性一級機關首長人數
</t>
    <phoneticPr fontId="2" type="noConversion"/>
  </si>
  <si>
    <t>男性機關首長人數*100</t>
    <phoneticPr fontId="2" type="noConversion"/>
  </si>
  <si>
    <t>女性機關首長人數*100</t>
    <phoneticPr fontId="2" type="noConversion"/>
  </si>
  <si>
    <t>機關首長人數</t>
    <phoneticPr fontId="2" type="noConversion"/>
  </si>
  <si>
    <t>女性薦任第9職等以上主管人數(一級機關首長除外)
*100</t>
    <phoneticPr fontId="2" type="noConversion"/>
  </si>
  <si>
    <t>女性一級機關首長人數
*100</t>
    <phoneticPr fontId="2" type="noConversion"/>
  </si>
  <si>
    <t>男性市府公務人員參加訓練人次</t>
    <phoneticPr fontId="2" type="noConversion"/>
  </si>
  <si>
    <t>女性市府公務人員參加訓練人次</t>
    <phoneticPr fontId="2" type="noConversion"/>
  </si>
  <si>
    <t>參加公訓中心訓練人次</t>
    <phoneticPr fontId="2" type="noConversion"/>
  </si>
  <si>
    <t>男性市府公務人員參加公訓中心訓練人次</t>
    <phoneticPr fontId="2" type="noConversion"/>
  </si>
  <si>
    <t>女性市府公務人員參加公訓中心訓練人次</t>
    <phoneticPr fontId="2" type="noConversion"/>
  </si>
  <si>
    <t>男性立法委員人數</t>
    <phoneticPr fontId="2" type="noConversion"/>
  </si>
  <si>
    <t>男性立法委員人數*100</t>
    <phoneticPr fontId="2" type="noConversion"/>
  </si>
  <si>
    <t>女性立法委員人數</t>
    <phoneticPr fontId="2" type="noConversion"/>
  </si>
  <si>
    <t>女性立法委員人數*100</t>
    <phoneticPr fontId="2" type="noConversion"/>
  </si>
  <si>
    <t>男性市議員人數</t>
    <phoneticPr fontId="2" type="noConversion"/>
  </si>
  <si>
    <t>男性市議員人數*100</t>
    <phoneticPr fontId="2" type="noConversion"/>
  </si>
  <si>
    <t>女性市議員人數</t>
    <phoneticPr fontId="2" type="noConversion"/>
  </si>
  <si>
    <t>女性市議員人數*100</t>
    <phoneticPr fontId="2" type="noConversion"/>
  </si>
  <si>
    <t>立法委員人數</t>
    <phoneticPr fontId="2" type="noConversion"/>
  </si>
  <si>
    <t>議員人數</t>
    <phoneticPr fontId="2" type="noConversion"/>
  </si>
  <si>
    <t>座</t>
  </si>
  <si>
    <t>男廁</t>
    <phoneticPr fontId="2" type="noConversion"/>
  </si>
  <si>
    <t>女廁</t>
    <phoneticPr fontId="2" type="noConversion"/>
  </si>
  <si>
    <t>不分男女</t>
    <phoneticPr fontId="2" type="noConversion"/>
  </si>
  <si>
    <t>親子廁所</t>
    <phoneticPr fontId="2" type="noConversion"/>
  </si>
  <si>
    <t>廁間</t>
    <phoneticPr fontId="2" type="noConversion"/>
  </si>
  <si>
    <t>小便器及廁間數</t>
  </si>
  <si>
    <t>小便器及廁間數</t>
    <phoneticPr fontId="2" type="noConversion"/>
  </si>
  <si>
    <t>％</t>
    <phoneticPr fontId="2" type="noConversion"/>
  </si>
  <si>
    <t>男性幼年人口數</t>
    <phoneticPr fontId="2" type="noConversion"/>
  </si>
  <si>
    <t>女性幼年人口數</t>
    <phoneticPr fontId="2" type="noConversion"/>
  </si>
  <si>
    <t>男性青壯年人口數</t>
    <phoneticPr fontId="2" type="noConversion"/>
  </si>
  <si>
    <t>男性老年人口數</t>
    <phoneticPr fontId="2" type="noConversion"/>
  </si>
  <si>
    <t>女性老年人口數</t>
    <phoneticPr fontId="2" type="noConversion"/>
  </si>
  <si>
    <t>男性青壯年人口數*100</t>
    <phoneticPr fontId="2" type="noConversion"/>
  </si>
  <si>
    <t>男性老年人口數*100</t>
    <phoneticPr fontId="2" type="noConversion"/>
  </si>
  <si>
    <t>女性老年人口數*100</t>
    <phoneticPr fontId="2" type="noConversion"/>
  </si>
  <si>
    <t>男性零歲平均餘命</t>
    <phoneticPr fontId="2" type="noConversion"/>
  </si>
  <si>
    <t>女性零歲平均餘命</t>
    <phoneticPr fontId="2" type="noConversion"/>
  </si>
  <si>
    <t>男性人口增加數*1,000</t>
    <phoneticPr fontId="2" type="noConversion"/>
  </si>
  <si>
    <t>各行業商業登記負責人</t>
    <phoneticPr fontId="2" type="noConversion"/>
  </si>
  <si>
    <t>男</t>
    <phoneticPr fontId="2" type="noConversion"/>
  </si>
  <si>
    <t>女</t>
    <phoneticPr fontId="2" type="noConversion"/>
  </si>
  <si>
    <t>人</t>
    <phoneticPr fontId="2" type="noConversion"/>
  </si>
  <si>
    <t>％</t>
    <phoneticPr fontId="2" type="noConversion"/>
  </si>
  <si>
    <t>各行業商業登記負責人人數</t>
    <phoneticPr fontId="2" type="noConversion"/>
  </si>
  <si>
    <t>15歲以上研究所教育程度男性人口數*100</t>
    <phoneticPr fontId="1" type="noConversion"/>
  </si>
  <si>
    <t>15歲以上研究所教育程度女性人口數*100</t>
    <phoneticPr fontId="1" type="noConversion"/>
  </si>
  <si>
    <t>15歲以上大學教育程度男性人口數*100</t>
    <phoneticPr fontId="1" type="noConversion"/>
  </si>
  <si>
    <t>15歲以上大學教育程度女性人口數*100</t>
    <phoneticPr fontId="1" type="noConversion"/>
  </si>
  <si>
    <t>15歲以上專科教育程度男性人口數*100</t>
    <phoneticPr fontId="1" type="noConversion"/>
  </si>
  <si>
    <t>15歲以上專科教育程度女性人口數*100</t>
    <phoneticPr fontId="1" type="noConversion"/>
  </si>
  <si>
    <t>15歲以上高中教育程度女性人口數*100</t>
    <phoneticPr fontId="1" type="noConversion"/>
  </si>
  <si>
    <t>15歲以上高職教育程度女性人口數*100</t>
    <phoneticPr fontId="1" type="noConversion"/>
  </si>
  <si>
    <t>15歲以上高中教育程度男性人口數*100</t>
    <phoneticPr fontId="2" type="noConversion"/>
  </si>
  <si>
    <t>15歲以上高職教育程度男性人口數*100</t>
    <phoneticPr fontId="2" type="noConversion"/>
  </si>
  <si>
    <t>15歲以上國中(初職)教育程度男性人口數*100</t>
    <phoneticPr fontId="2" type="noConversion"/>
  </si>
  <si>
    <t>15歲以上國小教育程度男性人口數*100</t>
    <phoneticPr fontId="2" type="noConversion"/>
  </si>
  <si>
    <t>15歲以上自修及不識字教育程度男性人口數*100</t>
    <phoneticPr fontId="2" type="noConversion"/>
  </si>
  <si>
    <t>15歲以上國中(初職)教育程度女性人口數*100</t>
    <phoneticPr fontId="1" type="noConversion"/>
  </si>
  <si>
    <t>15歲以上國小教育程度女性人口數*100</t>
    <phoneticPr fontId="1" type="noConversion"/>
  </si>
  <si>
    <t>15歲以上自修及不識字教育程度女性人口數*100</t>
    <phoneticPr fontId="1" type="noConversion"/>
  </si>
  <si>
    <t>15歲以上研究所教育程度男性人口數</t>
    <phoneticPr fontId="1" type="noConversion"/>
  </si>
  <si>
    <t>15歲以上研究所教育程度女性人口數</t>
    <phoneticPr fontId="1" type="noConversion"/>
  </si>
  <si>
    <t>15歲以上大學教育程度男性人口數</t>
    <phoneticPr fontId="1" type="noConversion"/>
  </si>
  <si>
    <t>15歲以上大學教育程度女性人口數</t>
    <phoneticPr fontId="1" type="noConversion"/>
  </si>
  <si>
    <t>15歲以上專科教育程度男性人口數</t>
    <phoneticPr fontId="1" type="noConversion"/>
  </si>
  <si>
    <t>15歲以上專科教育程度女性人口數</t>
    <phoneticPr fontId="1" type="noConversion"/>
  </si>
  <si>
    <t>15歲以上高中教育程度男性人口數</t>
    <phoneticPr fontId="2" type="noConversion"/>
  </si>
  <si>
    <t>15歲以上高中教育程度女性人口數</t>
    <phoneticPr fontId="1" type="noConversion"/>
  </si>
  <si>
    <t>15歲以上高職教育程度男性人口數</t>
    <phoneticPr fontId="2" type="noConversion"/>
  </si>
  <si>
    <t>15歲以上高職教育程度女性人口數</t>
    <phoneticPr fontId="1" type="noConversion"/>
  </si>
  <si>
    <t>15歲以上國中(初職)教育程度男性人口數</t>
    <phoneticPr fontId="2" type="noConversion"/>
  </si>
  <si>
    <t>15歲以上國中(初職)教育程度女性人口數</t>
    <phoneticPr fontId="1" type="noConversion"/>
  </si>
  <si>
    <t>15歲以上國小教育程度男性人口數</t>
    <phoneticPr fontId="2" type="noConversion"/>
  </si>
  <si>
    <t>15歲以上國小教育程度女性人口數</t>
    <phoneticPr fontId="1" type="noConversion"/>
  </si>
  <si>
    <t>15歲以上自修及不識字教育程度男性人口數</t>
    <phoneticPr fontId="2" type="noConversion"/>
  </si>
  <si>
    <t>15歲以上自修及不識字教育程度女性人口數</t>
    <phoneticPr fontId="1" type="noConversion"/>
  </si>
  <si>
    <t>15歲以上識字教育程度男性人口數*100</t>
    <phoneticPr fontId="1" type="noConversion"/>
  </si>
  <si>
    <t>15歲以上大學以上教育程度男性人口數*100</t>
    <phoneticPr fontId="1" type="noConversion"/>
  </si>
  <si>
    <t>15歲以上識字教育程度女性人口數*100</t>
    <phoneticPr fontId="1" type="noConversion"/>
  </si>
  <si>
    <t>15歲以上大學以上教育程度女性人口數*100</t>
    <phoneticPr fontId="1" type="noConversion"/>
  </si>
  <si>
    <t>失能個案</t>
    <phoneticPr fontId="1" type="noConversion"/>
  </si>
  <si>
    <t>失能個案男性人數</t>
    <phoneticPr fontId="1" type="noConversion"/>
  </si>
  <si>
    <t>失能個案女性人數</t>
    <phoneticPr fontId="1" type="noConversion"/>
  </si>
  <si>
    <t>男性15-未滿60歲各人口年齡組別生育率的總和*5</t>
    <phoneticPr fontId="2" type="noConversion"/>
  </si>
  <si>
    <t>15-未滿50歲各育齡婦女年齡組別生育率的總和*5</t>
    <phoneticPr fontId="2" type="noConversion"/>
  </si>
  <si>
    <t>15-未滿50歲育齡婦女期中人口數</t>
    <phoneticPr fontId="2" type="noConversion"/>
  </si>
  <si>
    <t>男性15-未滿60歲期中人口數</t>
    <phoneticPr fontId="2" type="noConversion"/>
  </si>
  <si>
    <t>男性15歲以上有偶人口數</t>
    <phoneticPr fontId="2" type="noConversion"/>
  </si>
  <si>
    <t>男性15-未滿20歲有偶人口數</t>
    <phoneticPr fontId="2" type="noConversion"/>
  </si>
  <si>
    <t>女性15-未滿20歲有偶人口數</t>
    <phoneticPr fontId="2" type="noConversion"/>
  </si>
  <si>
    <t>男性20-未滿25歲有偶人口數</t>
    <phoneticPr fontId="2" type="noConversion"/>
  </si>
  <si>
    <t>女性20-未滿25歲有偶人口數</t>
    <phoneticPr fontId="2" type="noConversion"/>
  </si>
  <si>
    <t>男性25-未滿30歲有偶人口數</t>
    <phoneticPr fontId="2" type="noConversion"/>
  </si>
  <si>
    <t>女性25-未滿30歲有偶人口數</t>
    <phoneticPr fontId="2" type="noConversion"/>
  </si>
  <si>
    <t>男性30-未滿35歲有偶人口數</t>
    <phoneticPr fontId="2" type="noConversion"/>
  </si>
  <si>
    <t>女性30-未滿35歲有偶人口數</t>
    <phoneticPr fontId="2" type="noConversion"/>
  </si>
  <si>
    <t>男性35-未滿40歲有偶人口數</t>
    <phoneticPr fontId="2" type="noConversion"/>
  </si>
  <si>
    <t>女性35-未滿40歲有偶人口數</t>
    <phoneticPr fontId="2" type="noConversion"/>
  </si>
  <si>
    <t>男性40歲以上有偶人口數</t>
    <phoneticPr fontId="2" type="noConversion"/>
  </si>
  <si>
    <t>女性40歲以上有偶人口數</t>
    <phoneticPr fontId="2" type="noConversion"/>
  </si>
  <si>
    <t>女性15歲以上有偶人口數</t>
    <phoneticPr fontId="2" type="noConversion"/>
  </si>
  <si>
    <t>男性15-未滿20歲離婚人口數</t>
    <phoneticPr fontId="2" type="noConversion"/>
  </si>
  <si>
    <t>女性15-未滿20歲離婚人口數</t>
    <phoneticPr fontId="2" type="noConversion"/>
  </si>
  <si>
    <t>男性20-未滿25歲離婚人口數</t>
    <phoneticPr fontId="2" type="noConversion"/>
  </si>
  <si>
    <t>女性20-未滿25歲離婚人口數</t>
    <phoneticPr fontId="2" type="noConversion"/>
  </si>
  <si>
    <t>男性25-未滿30歲離婚人口數</t>
    <phoneticPr fontId="2" type="noConversion"/>
  </si>
  <si>
    <t>女性25-未滿30歲離婚人口數</t>
    <phoneticPr fontId="2" type="noConversion"/>
  </si>
  <si>
    <t>男性30-未滿35歲離婚人口數</t>
    <phoneticPr fontId="2" type="noConversion"/>
  </si>
  <si>
    <t>女性30-未滿35歲離婚人口數</t>
    <phoneticPr fontId="2" type="noConversion"/>
  </si>
  <si>
    <t>男性35-未滿40歲離婚人口數</t>
    <phoneticPr fontId="2" type="noConversion"/>
  </si>
  <si>
    <t>女性35-未滿40歲離婚人口數</t>
    <phoneticPr fontId="2" type="noConversion"/>
  </si>
  <si>
    <t>男性40歲以上離婚人口數</t>
    <phoneticPr fontId="2" type="noConversion"/>
  </si>
  <si>
    <t>女性40歲以上離婚人口數</t>
    <phoneticPr fontId="2" type="noConversion"/>
  </si>
  <si>
    <t>男性15-未滿20歲離婚人口數
*100</t>
    <phoneticPr fontId="2" type="noConversion"/>
  </si>
  <si>
    <t>女性15-未滿20歲離婚人口數
*100</t>
    <phoneticPr fontId="2" type="noConversion"/>
  </si>
  <si>
    <t>男性20-未滿25歲離婚人口數
*100</t>
    <phoneticPr fontId="2" type="noConversion"/>
  </si>
  <si>
    <t>女性20-未滿25歲離婚人口數
*100</t>
    <phoneticPr fontId="2" type="noConversion"/>
  </si>
  <si>
    <t>男性25-未滿30歲離婚人口數
*100</t>
    <phoneticPr fontId="2" type="noConversion"/>
  </si>
  <si>
    <t>女性25-未滿30歲離婚人口數
*100</t>
    <phoneticPr fontId="2" type="noConversion"/>
  </si>
  <si>
    <t>男性30-未滿35歲離婚人口數
*100</t>
    <phoneticPr fontId="2" type="noConversion"/>
  </si>
  <si>
    <t>女性30-未滿35歲離婚人口數
*100</t>
    <phoneticPr fontId="2" type="noConversion"/>
  </si>
  <si>
    <t>男性35-未滿40歲離婚人口數
*100</t>
    <phoneticPr fontId="2" type="noConversion"/>
  </si>
  <si>
    <t>女性35-未滿40歲離婚人口數
*100</t>
    <phoneticPr fontId="2" type="noConversion"/>
  </si>
  <si>
    <t>男性40歲以上離婚人口數
*100</t>
    <phoneticPr fontId="2" type="noConversion"/>
  </si>
  <si>
    <t>女性40歲以上離婚人口數
*100</t>
    <phoneticPr fontId="2" type="noConversion"/>
  </si>
  <si>
    <t>男性15歲以上離婚人口數</t>
    <phoneticPr fontId="2" type="noConversion"/>
  </si>
  <si>
    <t>女性15歲以上離婚人口數</t>
    <phoneticPr fontId="2" type="noConversion"/>
  </si>
  <si>
    <t>單獨生活戶戶長人數</t>
    <phoneticPr fontId="2" type="noConversion"/>
  </si>
  <si>
    <t>單獨生活戶戶長性比例</t>
    <phoneticPr fontId="2" type="noConversion"/>
  </si>
  <si>
    <t>幼年(0-14歲)</t>
    <phoneticPr fontId="2" type="noConversion"/>
  </si>
  <si>
    <t>青壯年(15-64歲)</t>
    <phoneticPr fontId="2" type="noConversion"/>
  </si>
  <si>
    <t>老年(65歲以上)</t>
    <phoneticPr fontId="2" type="noConversion"/>
  </si>
  <si>
    <t>人口數</t>
    <phoneticPr fontId="2" type="noConversion"/>
  </si>
  <si>
    <t>人口
性比例</t>
    <phoneticPr fontId="2" type="noConversion"/>
  </si>
  <si>
    <t>15歲以上一般戶長人數</t>
    <phoneticPr fontId="2" type="noConversion"/>
  </si>
  <si>
    <t>15歲以上一般戶長性比例</t>
    <phoneticPr fontId="2" type="noConversion"/>
  </si>
  <si>
    <t>男</t>
    <phoneticPr fontId="2" type="noConversion"/>
  </si>
  <si>
    <t>女</t>
    <phoneticPr fontId="2" type="noConversion"/>
  </si>
  <si>
    <t>男/百女</t>
    <phoneticPr fontId="2" type="noConversion"/>
  </si>
  <si>
    <t>本府民政局</t>
    <phoneticPr fontId="2" type="noConversion"/>
  </si>
  <si>
    <t>人口結構比</t>
    <phoneticPr fontId="2" type="noConversion"/>
  </si>
  <si>
    <t>平均壽命(年)</t>
    <phoneticPr fontId="2" type="noConversion"/>
  </si>
  <si>
    <t>％</t>
    <phoneticPr fontId="2" type="noConversion"/>
  </si>
  <si>
    <t>歲</t>
    <phoneticPr fontId="2" type="noConversion"/>
  </si>
  <si>
    <t>人口增加率</t>
    <phoneticPr fontId="2" type="noConversion"/>
  </si>
  <si>
    <t>出生嬰兒性比例</t>
    <phoneticPr fontId="2" type="noConversion"/>
  </si>
  <si>
    <t>遷入數</t>
    <phoneticPr fontId="2" type="noConversion"/>
  </si>
  <si>
    <t>遷入人口性比例</t>
    <phoneticPr fontId="2" type="noConversion"/>
  </si>
  <si>
    <t>遷出數</t>
    <phoneticPr fontId="2" type="noConversion"/>
  </si>
  <si>
    <t>遷出人口性比例</t>
    <phoneticPr fontId="2" type="noConversion"/>
  </si>
  <si>
    <t>‰</t>
    <phoneticPr fontId="2" type="noConversion"/>
  </si>
  <si>
    <t>人</t>
    <phoneticPr fontId="2" type="noConversion"/>
  </si>
  <si>
    <t>原住民人口數</t>
    <phoneticPr fontId="2" type="noConversion"/>
  </si>
  <si>
    <t>原住民性比例</t>
    <phoneticPr fontId="2" type="noConversion"/>
  </si>
  <si>
    <t>合計</t>
    <phoneticPr fontId="2" type="noConversion"/>
  </si>
  <si>
    <t>平地</t>
    <phoneticPr fontId="2" type="noConversion"/>
  </si>
  <si>
    <t>山地</t>
    <phoneticPr fontId="2" type="noConversion"/>
  </si>
  <si>
    <t>15歲以上人口</t>
    <phoneticPr fontId="2" type="noConversion"/>
  </si>
  <si>
    <t>總計</t>
    <phoneticPr fontId="2" type="noConversion"/>
  </si>
  <si>
    <t>未婚</t>
    <phoneticPr fontId="2" type="noConversion"/>
  </si>
  <si>
    <t>有偶</t>
    <phoneticPr fontId="2" type="noConversion"/>
  </si>
  <si>
    <t>離婚</t>
    <phoneticPr fontId="2" type="noConversion"/>
  </si>
  <si>
    <t>喪偶</t>
    <phoneticPr fontId="2" type="noConversion"/>
  </si>
  <si>
    <t>15歲以上未婚人口結構比</t>
    <phoneticPr fontId="2" type="noConversion"/>
  </si>
  <si>
    <t>15-19歲</t>
    <phoneticPr fontId="2" type="noConversion"/>
  </si>
  <si>
    <t>20-24歲</t>
    <phoneticPr fontId="2" type="noConversion"/>
  </si>
  <si>
    <t>25-29歲</t>
    <phoneticPr fontId="2" type="noConversion"/>
  </si>
  <si>
    <t>30-34歲</t>
    <phoneticPr fontId="2" type="noConversion"/>
  </si>
  <si>
    <t>35-39歲</t>
    <phoneticPr fontId="2" type="noConversion"/>
  </si>
  <si>
    <t>40歲以上</t>
    <phoneticPr fontId="2" type="noConversion"/>
  </si>
  <si>
    <t>男</t>
    <phoneticPr fontId="2" type="noConversion"/>
  </si>
  <si>
    <t>女</t>
    <phoneticPr fontId="2" type="noConversion"/>
  </si>
  <si>
    <t>％</t>
    <phoneticPr fontId="2" type="noConversion"/>
  </si>
  <si>
    <t>男性15-未滿20歲未婚人口數</t>
    <phoneticPr fontId="2" type="noConversion"/>
  </si>
  <si>
    <t>女性15-未滿20歲未婚人口數</t>
    <phoneticPr fontId="2" type="noConversion"/>
  </si>
  <si>
    <t>男性20-未滿25歲未婚人口數</t>
    <phoneticPr fontId="2" type="noConversion"/>
  </si>
  <si>
    <t>女性20-未滿25歲未婚人口數</t>
    <phoneticPr fontId="2" type="noConversion"/>
  </si>
  <si>
    <t>男性25-未滿30歲未婚人口數</t>
    <phoneticPr fontId="2" type="noConversion"/>
  </si>
  <si>
    <t>女性25-未滿30歲未婚人口數</t>
    <phoneticPr fontId="2" type="noConversion"/>
  </si>
  <si>
    <t>男性30-未滿35歲未婚人口數</t>
    <phoneticPr fontId="2" type="noConversion"/>
  </si>
  <si>
    <t>男性35-未滿40歲未婚人口數</t>
    <phoneticPr fontId="2" type="noConversion"/>
  </si>
  <si>
    <t>女性35-未滿40歲未婚人口數</t>
    <phoneticPr fontId="2" type="noConversion"/>
  </si>
  <si>
    <t>男性40歲以上未婚人口數</t>
    <phoneticPr fontId="2" type="noConversion"/>
  </si>
  <si>
    <t>女性40歲以上未婚人口數</t>
    <phoneticPr fontId="2" type="noConversion"/>
  </si>
  <si>
    <t>本府民政局</t>
    <phoneticPr fontId="2" type="noConversion"/>
  </si>
  <si>
    <t>男性15-未滿20歲喪偶人口數</t>
    <phoneticPr fontId="2" type="noConversion"/>
  </si>
  <si>
    <t>女性15-未滿20歲喪偶人口數</t>
    <phoneticPr fontId="2" type="noConversion"/>
  </si>
  <si>
    <t>男性20-未滿25歲喪偶人口數</t>
    <phoneticPr fontId="2" type="noConversion"/>
  </si>
  <si>
    <t>女性20-未滿25歲喪偶人口數</t>
    <phoneticPr fontId="2" type="noConversion"/>
  </si>
  <si>
    <t>男性25-未滿30歲喪偶人口數</t>
    <phoneticPr fontId="2" type="noConversion"/>
  </si>
  <si>
    <t>女性25-未滿30歲喪偶人口數</t>
    <phoneticPr fontId="2" type="noConversion"/>
  </si>
  <si>
    <t>男性30-未滿35歲喪偶人口數</t>
    <phoneticPr fontId="2" type="noConversion"/>
  </si>
  <si>
    <t>女性30-未滿35歲喪偶人口數</t>
    <phoneticPr fontId="2" type="noConversion"/>
  </si>
  <si>
    <t>男性35-未滿40歲喪偶人口數</t>
    <phoneticPr fontId="2" type="noConversion"/>
  </si>
  <si>
    <t>女性35-未滿40歲喪偶人口數</t>
    <phoneticPr fontId="2" type="noConversion"/>
  </si>
  <si>
    <t>男性40歲以上喪偶人口數</t>
    <phoneticPr fontId="2" type="noConversion"/>
  </si>
  <si>
    <t>女性40歲以上喪偶人口數</t>
    <phoneticPr fontId="2" type="noConversion"/>
  </si>
  <si>
    <t>初婚新郎人數</t>
    <phoneticPr fontId="2" type="noConversion"/>
  </si>
  <si>
    <t>初婚新娘人數</t>
    <phoneticPr fontId="2" type="noConversion"/>
  </si>
  <si>
    <t>再婚新郎人數</t>
    <phoneticPr fontId="2" type="noConversion"/>
  </si>
  <si>
    <t>再婚新娘人數</t>
    <phoneticPr fontId="2" type="noConversion"/>
  </si>
  <si>
    <t>初婚新郎人數*100</t>
    <phoneticPr fontId="2" type="noConversion"/>
  </si>
  <si>
    <t>初婚新娘人數
*100</t>
    <phoneticPr fontId="2" type="noConversion"/>
  </si>
  <si>
    <t>未滿15歲初婚新郎人數</t>
    <phoneticPr fontId="2" type="noConversion"/>
  </si>
  <si>
    <t>未滿15歲初婚新娘人數</t>
    <phoneticPr fontId="2" type="noConversion"/>
  </si>
  <si>
    <t>15-未滿20歲初婚新郎人數</t>
    <phoneticPr fontId="2" type="noConversion"/>
  </si>
  <si>
    <t>15-未滿20歲初婚新娘人數</t>
    <phoneticPr fontId="2" type="noConversion"/>
  </si>
  <si>
    <t>20-未滿25歲初婚新郎人數</t>
    <phoneticPr fontId="2" type="noConversion"/>
  </si>
  <si>
    <t>20-未滿25歲初婚新娘人數</t>
    <phoneticPr fontId="2" type="noConversion"/>
  </si>
  <si>
    <t>25-未滿30歲初婚新郎人數</t>
    <phoneticPr fontId="2" type="noConversion"/>
  </si>
  <si>
    <t>25-未滿30歲初婚新娘人數</t>
    <phoneticPr fontId="2" type="noConversion"/>
  </si>
  <si>
    <t>30-未滿35歲初婚新郎人數</t>
    <phoneticPr fontId="2" type="noConversion"/>
  </si>
  <si>
    <t>30-未滿35歲初婚新娘人數</t>
    <phoneticPr fontId="2" type="noConversion"/>
  </si>
  <si>
    <t>35-未滿40歲初婚新郎人數</t>
    <phoneticPr fontId="2" type="noConversion"/>
  </si>
  <si>
    <t>35-未滿40歲初婚新娘人數</t>
    <phoneticPr fontId="2" type="noConversion"/>
  </si>
  <si>
    <t>40-未滿45歲初婚新郎人數</t>
    <phoneticPr fontId="2" type="noConversion"/>
  </si>
  <si>
    <t>40-未滿45歲初婚新娘人數</t>
    <phoneticPr fontId="2" type="noConversion"/>
  </si>
  <si>
    <t>45歲以上初婚新郎人數</t>
    <phoneticPr fontId="2" type="noConversion"/>
  </si>
  <si>
    <t>45歲以上初婚新娘人數</t>
    <phoneticPr fontId="2" type="noConversion"/>
  </si>
  <si>
    <t>離婚對數*1,000</t>
    <phoneticPr fontId="2" type="noConversion"/>
  </si>
  <si>
    <t>離婚之子女監護權歸屬父親人數*100</t>
    <phoneticPr fontId="2" type="noConversion"/>
  </si>
  <si>
    <t>活產數*1,000</t>
    <phoneticPr fontId="2" type="noConversion"/>
  </si>
  <si>
    <t>15-未滿50歲有偶婦女期中人口數</t>
    <phoneticPr fontId="2" type="noConversion"/>
  </si>
  <si>
    <t>有偶婦女一般生育率</t>
    <phoneticPr fontId="2" type="noConversion"/>
  </si>
  <si>
    <t>女性50-未滿60歲期中人口數</t>
    <phoneticPr fontId="2" type="noConversion"/>
  </si>
  <si>
    <t>男性婚生出生人數</t>
    <phoneticPr fontId="2" type="noConversion"/>
  </si>
  <si>
    <t>女性婚生出生人數</t>
    <phoneticPr fontId="2" type="noConversion"/>
  </si>
  <si>
    <t>男性非婚生出生人數</t>
    <phoneticPr fontId="2" type="noConversion"/>
  </si>
  <si>
    <t>女性非婚生出生人數</t>
    <phoneticPr fontId="2" type="noConversion"/>
  </si>
  <si>
    <t>男性棄嬰出生人數</t>
    <phoneticPr fontId="2" type="noConversion"/>
  </si>
  <si>
    <t>女性棄嬰出生人數</t>
    <phoneticPr fontId="2" type="noConversion"/>
  </si>
  <si>
    <t>男性單胞胎出生人數</t>
    <phoneticPr fontId="2" type="noConversion"/>
  </si>
  <si>
    <t>女性單胞胎出生人數</t>
    <phoneticPr fontId="2" type="noConversion"/>
  </si>
  <si>
    <t>男性雙胞胎出生人數</t>
    <phoneticPr fontId="2" type="noConversion"/>
  </si>
  <si>
    <t>女性雙胞胎出生人數</t>
    <phoneticPr fontId="2" type="noConversion"/>
  </si>
  <si>
    <t>男性三胞胎以上出生人數</t>
    <phoneticPr fontId="2" type="noConversion"/>
  </si>
  <si>
    <t>第4胎以上</t>
    <phoneticPr fontId="2" type="noConversion"/>
  </si>
  <si>
    <t>女性勞動力比率</t>
    <phoneticPr fontId="1" type="noConversion"/>
  </si>
  <si>
    <t>農業</t>
    <phoneticPr fontId="2" type="noConversion"/>
  </si>
  <si>
    <t>工業</t>
    <phoneticPr fontId="2" type="noConversion"/>
  </si>
  <si>
    <t>農林漁牧業</t>
    <phoneticPr fontId="2" type="noConversion"/>
  </si>
  <si>
    <t>礦業及土石採取業</t>
    <phoneticPr fontId="2" type="noConversion"/>
  </si>
  <si>
    <t>製造業</t>
    <phoneticPr fontId="2" type="noConversion"/>
  </si>
  <si>
    <t>電力及燃氣供應業</t>
    <phoneticPr fontId="2" type="noConversion"/>
  </si>
  <si>
    <t>用水供應及污染整治業</t>
    <phoneticPr fontId="2" type="noConversion"/>
  </si>
  <si>
    <t>營造業</t>
    <phoneticPr fontId="2" type="noConversion"/>
  </si>
  <si>
    <t>合計</t>
    <phoneticPr fontId="2" type="noConversion"/>
  </si>
  <si>
    <t>批發及零售業</t>
    <phoneticPr fontId="2" type="noConversion"/>
  </si>
  <si>
    <t>運輸及倉儲業</t>
    <phoneticPr fontId="2" type="noConversion"/>
  </si>
  <si>
    <t>資訊及通訊傳播業</t>
    <phoneticPr fontId="2" type="noConversion"/>
  </si>
  <si>
    <t>住宿及餐飲業</t>
    <phoneticPr fontId="2" type="noConversion"/>
  </si>
  <si>
    <t>金融及保險業</t>
    <phoneticPr fontId="2" type="noConversion"/>
  </si>
  <si>
    <t>教育服務業</t>
    <phoneticPr fontId="2" type="noConversion"/>
  </si>
  <si>
    <t>其他服務業</t>
    <phoneticPr fontId="2" type="noConversion"/>
  </si>
  <si>
    <t>民意代表企業主管及經理人員</t>
    <phoneticPr fontId="2" type="noConversion"/>
  </si>
  <si>
    <t>專業人員</t>
    <phoneticPr fontId="2" type="noConversion"/>
  </si>
  <si>
    <t>技術員及助理專業人員</t>
    <phoneticPr fontId="2" type="noConversion"/>
  </si>
  <si>
    <t>服務工作人員及售貨員</t>
    <phoneticPr fontId="2" type="noConversion"/>
  </si>
  <si>
    <t>農林漁牧工作人員</t>
    <phoneticPr fontId="2" type="noConversion"/>
  </si>
  <si>
    <t>女性幼年人口數
*100</t>
    <phoneticPr fontId="2" type="noConversion"/>
  </si>
  <si>
    <t>男性出生人數*100</t>
    <phoneticPr fontId="2" type="noConversion"/>
  </si>
  <si>
    <t>男性遷入人數</t>
    <phoneticPr fontId="2" type="noConversion"/>
  </si>
  <si>
    <t>女性遷入人數</t>
    <phoneticPr fontId="2" type="noConversion"/>
  </si>
  <si>
    <t>男性遷入人數*100</t>
    <phoneticPr fontId="2" type="noConversion"/>
  </si>
  <si>
    <t>男性遷出人數</t>
    <phoneticPr fontId="2" type="noConversion"/>
  </si>
  <si>
    <t>女性遷出人數</t>
    <phoneticPr fontId="2" type="noConversion"/>
  </si>
  <si>
    <t>男性遷出人數*100</t>
    <phoneticPr fontId="2" type="noConversion"/>
  </si>
  <si>
    <t>男性原住民人口數</t>
    <phoneticPr fontId="2" type="noConversion"/>
  </si>
  <si>
    <t>女性原住民人口數</t>
    <phoneticPr fontId="2" type="noConversion"/>
  </si>
  <si>
    <t>男性平地原住民人口數</t>
    <phoneticPr fontId="2" type="noConversion"/>
  </si>
  <si>
    <t>女性平地原住民人口數</t>
    <phoneticPr fontId="2" type="noConversion"/>
  </si>
  <si>
    <t>男性山地原住民人口數</t>
    <phoneticPr fontId="2" type="noConversion"/>
  </si>
  <si>
    <t>女性山地原住民人口數</t>
    <phoneticPr fontId="2" type="noConversion"/>
  </si>
  <si>
    <t>男性原住民人口數*100</t>
    <phoneticPr fontId="2" type="noConversion"/>
  </si>
  <si>
    <t>男性15歲以上人口數</t>
    <phoneticPr fontId="2" type="noConversion"/>
  </si>
  <si>
    <t>女性15歲以上人口數</t>
    <phoneticPr fontId="2" type="noConversion"/>
  </si>
  <si>
    <t>男性15歲以上未婚人口數</t>
    <phoneticPr fontId="2" type="noConversion"/>
  </si>
  <si>
    <t>女性15歲以上未婚人口數</t>
    <phoneticPr fontId="2" type="noConversion"/>
  </si>
  <si>
    <t>男性15歲以上喪偶人口數</t>
    <phoneticPr fontId="2" type="noConversion"/>
  </si>
  <si>
    <t>女性15歲以上喪偶人口數</t>
    <phoneticPr fontId="2" type="noConversion"/>
  </si>
  <si>
    <t>女性15-未滿20歲未婚人口數*100</t>
    <phoneticPr fontId="2" type="noConversion"/>
  </si>
  <si>
    <t>男性20-未滿25歲未婚人口數*100</t>
    <phoneticPr fontId="2" type="noConversion"/>
  </si>
  <si>
    <t>女性20-未滿25歲未婚人口數*100</t>
    <phoneticPr fontId="2" type="noConversion"/>
  </si>
  <si>
    <t>男性25-未滿30歲未婚人口數*100</t>
    <phoneticPr fontId="2" type="noConversion"/>
  </si>
  <si>
    <t>女性25-未滿30歲未婚人口數*100</t>
    <phoneticPr fontId="2" type="noConversion"/>
  </si>
  <si>
    <t>男性30-未滿35歲未婚人口數*100</t>
    <phoneticPr fontId="2" type="noConversion"/>
  </si>
  <si>
    <t>女性30-未滿35歲未婚人口數*100</t>
    <phoneticPr fontId="2" type="noConversion"/>
  </si>
  <si>
    <t>男性35-未滿40歲未婚人口數*100</t>
    <phoneticPr fontId="2" type="noConversion"/>
  </si>
  <si>
    <t>女性35-未滿40歲未婚人口數*100</t>
    <phoneticPr fontId="2" type="noConversion"/>
  </si>
  <si>
    <t>男性40歲以上未婚人口數*100</t>
    <phoneticPr fontId="2" type="noConversion"/>
  </si>
  <si>
    <t>女性40歲以上未婚人口數*100</t>
    <phoneticPr fontId="2" type="noConversion"/>
  </si>
  <si>
    <t>男性15-未滿20歲喪偶人口數*100</t>
    <phoneticPr fontId="2" type="noConversion"/>
  </si>
  <si>
    <t>女性15-未滿20歲喪偶人口數*100</t>
    <phoneticPr fontId="2" type="noConversion"/>
  </si>
  <si>
    <t>男性20-未滿25歲喪偶人口數*100</t>
    <phoneticPr fontId="2" type="noConversion"/>
  </si>
  <si>
    <t>女性20-未滿25歲喪偶人口數*100</t>
    <phoneticPr fontId="2" type="noConversion"/>
  </si>
  <si>
    <t>男性25-未滿30歲喪偶人口數*100</t>
    <phoneticPr fontId="2" type="noConversion"/>
  </si>
  <si>
    <t>女性25-未滿30歲喪偶人口數*100</t>
    <phoneticPr fontId="2" type="noConversion"/>
  </si>
  <si>
    <t>男性30-未滿35歲喪偶人口數*100</t>
    <phoneticPr fontId="2" type="noConversion"/>
  </si>
  <si>
    <t>女性30-未滿35歲喪偶人口數*100</t>
    <phoneticPr fontId="2" type="noConversion"/>
  </si>
  <si>
    <t>男性35-未滿40歲喪偶人口數*100</t>
    <phoneticPr fontId="2" type="noConversion"/>
  </si>
  <si>
    <t>女性35-未滿40歲喪偶人口數*100</t>
    <phoneticPr fontId="2" type="noConversion"/>
  </si>
  <si>
    <t>男性40歲以上喪偶人口數*100</t>
    <phoneticPr fontId="2" type="noConversion"/>
  </si>
  <si>
    <t>女性40歲以上喪偶人口數*100</t>
    <phoneticPr fontId="2" type="noConversion"/>
  </si>
  <si>
    <t>配偶為大陸港澳及外籍人士之男性結婚人數</t>
    <phoneticPr fontId="2" type="noConversion"/>
  </si>
  <si>
    <t>配偶為大陸港澳及外籍人士之女性結婚人數</t>
    <phoneticPr fontId="2" type="noConversion"/>
  </si>
  <si>
    <t>初婚新郎年齡合計</t>
    <phoneticPr fontId="2" type="noConversion"/>
  </si>
  <si>
    <t>初婚新娘年齡合計</t>
    <phoneticPr fontId="2" type="noConversion"/>
  </si>
  <si>
    <t>初婚新郎年齡中位數</t>
    <phoneticPr fontId="2" type="noConversion"/>
  </si>
  <si>
    <t>初婚新娘年齡中位數</t>
    <phoneticPr fontId="2" type="noConversion"/>
  </si>
  <si>
    <t>初婚新郎人數*1,000</t>
    <phoneticPr fontId="2" type="noConversion"/>
  </si>
  <si>
    <t>初婚新娘人數*1,000</t>
    <phoneticPr fontId="2" type="noConversion"/>
  </si>
  <si>
    <t>再婚新郎人數*1,000</t>
    <phoneticPr fontId="2" type="noConversion"/>
  </si>
  <si>
    <t>再婚新娘人數*1,000</t>
    <phoneticPr fontId="2" type="noConversion"/>
  </si>
  <si>
    <t>配偶為大陸港澳及外籍人士之男性離婚人數</t>
    <phoneticPr fontId="2" type="noConversion"/>
  </si>
  <si>
    <t>配偶為大陸港澳及外籍人士之女性離婚人數</t>
    <phoneticPr fontId="2" type="noConversion"/>
  </si>
  <si>
    <t>離婚之子女監護權歸屬母親人數*100</t>
    <phoneticPr fontId="2" type="noConversion"/>
  </si>
  <si>
    <t>離婚之子女監護權歸屬父母共同行使人數*100</t>
    <phoneticPr fontId="2" type="noConversion"/>
  </si>
  <si>
    <t>離婚之子女監護權歸屬其他人人數*100</t>
    <phoneticPr fontId="2" type="noConversion"/>
  </si>
  <si>
    <t>女性三胞胎以上出生人數</t>
    <phoneticPr fontId="2" type="noConversion"/>
  </si>
  <si>
    <t>男性婚生出生人數*100</t>
    <phoneticPr fontId="2" type="noConversion"/>
  </si>
  <si>
    <t>女性婚生出生人數*100</t>
    <phoneticPr fontId="2" type="noConversion"/>
  </si>
  <si>
    <t>男性非婚生出生人數*100</t>
    <phoneticPr fontId="2" type="noConversion"/>
  </si>
  <si>
    <t>女性非婚生出生人數*100</t>
    <phoneticPr fontId="2" type="noConversion"/>
  </si>
  <si>
    <t>男性棄嬰出生人數*100</t>
    <phoneticPr fontId="2" type="noConversion"/>
  </si>
  <si>
    <t>女性棄嬰出生人數*100</t>
    <phoneticPr fontId="2" type="noConversion"/>
  </si>
  <si>
    <t>男性單胞胎出生人數*100</t>
    <phoneticPr fontId="2" type="noConversion"/>
  </si>
  <si>
    <t>女性單胞胎出生人數*100</t>
    <phoneticPr fontId="2" type="noConversion"/>
  </si>
  <si>
    <t>男性雙胞胎出生人數*100</t>
    <phoneticPr fontId="2" type="noConversion"/>
  </si>
  <si>
    <t>女性雙胞胎出生人數*100</t>
    <phoneticPr fontId="2" type="noConversion"/>
  </si>
  <si>
    <t>男性三胞胎以上出生人數*100</t>
    <phoneticPr fontId="2" type="noConversion"/>
  </si>
  <si>
    <t>女性三胞胎以上出生人數*100</t>
    <phoneticPr fontId="2" type="noConversion"/>
  </si>
  <si>
    <t>男性上年底人口數</t>
    <phoneticPr fontId="2" type="noConversion"/>
  </si>
  <si>
    <t>女性上年底人口數</t>
    <phoneticPr fontId="2" type="noConversion"/>
  </si>
  <si>
    <t>男性可婚未婚期中人口數</t>
    <phoneticPr fontId="2" type="noConversion"/>
  </si>
  <si>
    <t>女性可婚未婚期中人口數</t>
    <phoneticPr fontId="2" type="noConversion"/>
  </si>
  <si>
    <t>男性離婚及喪偶期中人口數</t>
    <phoneticPr fontId="2" type="noConversion"/>
  </si>
  <si>
    <t>女性離婚及喪偶期中人口數</t>
    <phoneticPr fontId="2" type="noConversion"/>
  </si>
  <si>
    <t>父母離婚未成年子女人數</t>
    <phoneticPr fontId="2" type="noConversion"/>
  </si>
  <si>
    <t>國中(初職)</t>
    <phoneticPr fontId="2" type="noConversion"/>
  </si>
  <si>
    <t>國小以下</t>
    <phoneticPr fontId="2" type="noConversion"/>
  </si>
  <si>
    <t>男性新登記求職人數</t>
    <phoneticPr fontId="2" type="noConversion"/>
  </si>
  <si>
    <t>女性新登記求職人數</t>
    <phoneticPr fontId="2" type="noConversion"/>
  </si>
  <si>
    <t>男性新登記求才人數</t>
    <phoneticPr fontId="2" type="noConversion"/>
  </si>
  <si>
    <t>女性新登記求才人數</t>
    <phoneticPr fontId="2" type="noConversion"/>
  </si>
  <si>
    <t>不拘性別新登記求才人數</t>
    <phoneticPr fontId="2" type="noConversion"/>
  </si>
  <si>
    <t>男性有效求職推介就業人數</t>
    <phoneticPr fontId="2" type="noConversion"/>
  </si>
  <si>
    <t>女性有效求職推介就業人數</t>
    <phoneticPr fontId="2" type="noConversion"/>
  </si>
  <si>
    <t>男性有效求才雇用人數</t>
    <phoneticPr fontId="2" type="noConversion"/>
  </si>
  <si>
    <t>女性有效求才雇用人數</t>
    <phoneticPr fontId="2" type="noConversion"/>
  </si>
  <si>
    <t>不拘性別有效求才雇用人數</t>
    <phoneticPr fontId="2" type="noConversion"/>
  </si>
  <si>
    <t>就業歧視</t>
    <phoneticPr fontId="2" type="noConversion"/>
  </si>
  <si>
    <t>性騷擾</t>
    <phoneticPr fontId="2" type="noConversion"/>
  </si>
  <si>
    <t>無性別</t>
    <phoneticPr fontId="1" type="noConversion"/>
  </si>
  <si>
    <t>男</t>
    <phoneticPr fontId="2" type="noConversion"/>
  </si>
  <si>
    <t>女</t>
    <phoneticPr fontId="2" type="noConversion"/>
  </si>
  <si>
    <t>件</t>
    <phoneticPr fontId="1" type="noConversion"/>
  </si>
  <si>
    <t>人</t>
    <phoneticPr fontId="2" type="noConversion"/>
  </si>
  <si>
    <t>無性別依性別工作平等法申訴就業歧視件數</t>
    <phoneticPr fontId="2" type="noConversion"/>
  </si>
  <si>
    <t>合計</t>
    <phoneticPr fontId="2" type="noConversion"/>
  </si>
  <si>
    <t>男性依性別工作平等法申訴就業歧視人數</t>
    <phoneticPr fontId="2" type="noConversion"/>
  </si>
  <si>
    <t>女性依性別工作平等法申訴就業歧視人數</t>
    <phoneticPr fontId="2" type="noConversion"/>
  </si>
  <si>
    <t>男性依性別工作平等法申訴性騷擾人數</t>
    <phoneticPr fontId="2" type="noConversion"/>
  </si>
  <si>
    <t>女性依性別工作平等法申訴性騷擾人數</t>
    <phoneticPr fontId="2" type="noConversion"/>
  </si>
  <si>
    <t>%</t>
    <phoneticPr fontId="2" type="noConversion"/>
  </si>
  <si>
    <t>%</t>
    <phoneticPr fontId="2" type="noConversion"/>
  </si>
  <si>
    <t>依性別工作平等法申訴就業歧視人數</t>
    <phoneticPr fontId="2" type="noConversion"/>
  </si>
  <si>
    <t>依性別工作平等法申訴性騷擾人數</t>
    <phoneticPr fontId="2" type="noConversion"/>
  </si>
  <si>
    <t>男性依性別工作平等法申訴就業歧視人數*100</t>
    <phoneticPr fontId="2" type="noConversion"/>
  </si>
  <si>
    <t>女性依性別工作平等法申訴就業歧視人數*100</t>
    <phoneticPr fontId="2" type="noConversion"/>
  </si>
  <si>
    <t>男性依性別工作平等法申訴性騷擾人數*100</t>
    <phoneticPr fontId="2" type="noConversion"/>
  </si>
  <si>
    <t>女性依性別工作平等法申訴性騷擾人數*100</t>
    <phoneticPr fontId="2" type="noConversion"/>
  </si>
  <si>
    <t>男性職業訓練人數</t>
  </si>
  <si>
    <t>男性職業訓練人數</t>
    <phoneticPr fontId="2" type="noConversion"/>
  </si>
  <si>
    <t>女性職業訓練人數</t>
  </si>
  <si>
    <t>女性職業訓練人數</t>
    <phoneticPr fontId="2" type="noConversion"/>
  </si>
  <si>
    <t>職業訓練人數</t>
    <phoneticPr fontId="2" type="noConversion"/>
  </si>
  <si>
    <t>農會總幹事</t>
    <phoneticPr fontId="2" type="noConversion"/>
  </si>
  <si>
    <t>漁會總幹事</t>
    <phoneticPr fontId="2" type="noConversion"/>
  </si>
  <si>
    <t>市總工會理事長</t>
    <phoneticPr fontId="2" type="noConversion"/>
  </si>
  <si>
    <t>市職業工會理事長</t>
    <phoneticPr fontId="2" type="noConversion"/>
  </si>
  <si>
    <t>市產業工會理事長</t>
    <phoneticPr fontId="2" type="noConversion"/>
  </si>
  <si>
    <t>男性農會總幹事幹事人數</t>
  </si>
  <si>
    <t>女性農會總幹事幹事人數</t>
  </si>
  <si>
    <t>男性漁會總幹事幹事人數</t>
  </si>
  <si>
    <t>女性漁會總幹事幹事人數</t>
  </si>
  <si>
    <t>男性市總工會理事長理事長人數</t>
  </si>
  <si>
    <t>女性市總工會理事長理事長人數</t>
  </si>
  <si>
    <t>男性市企業公會理事長理事長人數</t>
  </si>
  <si>
    <t>女性市企業公會理事長理事長人數</t>
  </si>
  <si>
    <t>男性市職業工會理事長理事長人數</t>
  </si>
  <si>
    <t>女性市職業工會理事長理事長人數</t>
  </si>
  <si>
    <t>男性市產業工會理事長理事長人數</t>
  </si>
  <si>
    <t>女性市產業工會理事長理事長人數</t>
  </si>
  <si>
    <t>本府農業局</t>
    <phoneticPr fontId="2" type="noConversion"/>
  </si>
  <si>
    <t>本府勞工局</t>
    <phoneticPr fontId="2" type="noConversion"/>
  </si>
  <si>
    <t>生母年齡超過20歲之出生嬰兒比率</t>
    <phoneticPr fontId="2" type="noConversion"/>
  </si>
  <si>
    <t>當年活產數</t>
    <phoneticPr fontId="2" type="noConversion"/>
  </si>
  <si>
    <t>滿20歲婦女所生活產數*1,00</t>
    <phoneticPr fontId="2" type="noConversion"/>
  </si>
  <si>
    <t>15歲以上人口受大學以上教育占全市人口比率</t>
    <phoneticPr fontId="2" type="noConversion"/>
  </si>
  <si>
    <t>里長</t>
    <phoneticPr fontId="2" type="noConversion"/>
  </si>
  <si>
    <t>本府民政局</t>
    <phoneticPr fontId="2" type="noConversion"/>
  </si>
  <si>
    <t>男性里長人數</t>
    <phoneticPr fontId="1" type="noConversion"/>
  </si>
  <si>
    <t>女性里長人數</t>
    <phoneticPr fontId="1" type="noConversion"/>
  </si>
  <si>
    <t>配偶</t>
    <phoneticPr fontId="1" type="noConversion"/>
  </si>
  <si>
    <t/>
  </si>
  <si>
    <t>未婚兒子</t>
    <phoneticPr fontId="1" type="noConversion"/>
  </si>
  <si>
    <t>未婚女兒</t>
  </si>
  <si>
    <t>已婚兒子</t>
  </si>
  <si>
    <t>媳婦</t>
  </si>
  <si>
    <t>已婚女兒/女婿</t>
    <phoneticPr fontId="1" type="noConversion"/>
  </si>
  <si>
    <t>父母</t>
  </si>
  <si>
    <t>兄弟姊妹</t>
  </si>
  <si>
    <t>公婆</t>
  </si>
  <si>
    <t>岳父母</t>
  </si>
  <si>
    <t>本勞</t>
  </si>
  <si>
    <t>外勞</t>
  </si>
  <si>
    <t>孫子(媳婦)/孫女(女婿)</t>
    <phoneticPr fontId="1" type="noConversion"/>
  </si>
  <si>
    <t>祖父母</t>
    <phoneticPr fontId="1" type="noConversion"/>
  </si>
  <si>
    <t>男性</t>
    <phoneticPr fontId="1" type="noConversion"/>
  </si>
  <si>
    <t>女性</t>
    <phoneticPr fontId="1" type="noConversion"/>
  </si>
  <si>
    <t>人</t>
    <phoneticPr fontId="1" type="noConversion"/>
  </si>
  <si>
    <t>喘息服務主要照顧者為個案之男性配偶人數</t>
    <phoneticPr fontId="1" type="noConversion"/>
  </si>
  <si>
    <t>喘息服務主要照顧者為個案之未婚兒子人數</t>
    <phoneticPr fontId="1" type="noConversion"/>
  </si>
  <si>
    <t>喘息服務主要照顧者為個案之未婚女兒人數</t>
    <phoneticPr fontId="1" type="noConversion"/>
  </si>
  <si>
    <t>喘息服務主要照顧者為個案之已婚兒子人數</t>
    <phoneticPr fontId="1" type="noConversion"/>
  </si>
  <si>
    <t>喘息服務主要照顧者為個案之媳婦人數</t>
    <phoneticPr fontId="1" type="noConversion"/>
  </si>
  <si>
    <t>喘息服務主要照顧者為個案之女婿人數</t>
    <phoneticPr fontId="1" type="noConversion"/>
  </si>
  <si>
    <t>喘息服務主要照顧者為個案之已婚女兒人數</t>
    <phoneticPr fontId="1" type="noConversion"/>
  </si>
  <si>
    <t>喘息服務主要照顧者為個案之孫子、孫女女婿人數</t>
    <phoneticPr fontId="1" type="noConversion"/>
  </si>
  <si>
    <t>喘息服務主要照顧者為個案之孫女、孫子媳婦人數</t>
    <phoneticPr fontId="1" type="noConversion"/>
  </si>
  <si>
    <t>喘息服務主要照顧者為個案之父親人數</t>
    <phoneticPr fontId="1" type="noConversion"/>
  </si>
  <si>
    <t>喘息服務主要照顧者為個案之母親人數</t>
    <phoneticPr fontId="1" type="noConversion"/>
  </si>
  <si>
    <t>喘息服務主要照顧者為個案之兄弟人數</t>
    <phoneticPr fontId="1" type="noConversion"/>
  </si>
  <si>
    <t>喘息服務主要照顧者為個案之姊妹人數</t>
    <phoneticPr fontId="1" type="noConversion"/>
  </si>
  <si>
    <t>喘息服務主要照顧者為個案之公公人數</t>
    <phoneticPr fontId="1" type="noConversion"/>
  </si>
  <si>
    <t>喘息服務主要照顧者為個案之婆婆人數</t>
    <phoneticPr fontId="1" type="noConversion"/>
  </si>
  <si>
    <t>喘息服務主要照顧者為個案之岳父人數</t>
    <phoneticPr fontId="1" type="noConversion"/>
  </si>
  <si>
    <t>喘息服務主要照顧者為個案岳母人數</t>
    <phoneticPr fontId="1" type="noConversion"/>
  </si>
  <si>
    <t>喘息服務主要照顧者為個案之祖父人數</t>
    <phoneticPr fontId="1" type="noConversion"/>
  </si>
  <si>
    <t>喘息服務主要照顧者為個案之祖母人數</t>
    <phoneticPr fontId="1" type="noConversion"/>
  </si>
  <si>
    <t>喘息服務主要照顧者為個案之本勞的男性人數</t>
    <phoneticPr fontId="1" type="noConversion"/>
  </si>
  <si>
    <t>喘息服務主要照顧者為個案之本勞的女性人數</t>
    <phoneticPr fontId="1" type="noConversion"/>
  </si>
  <si>
    <t>喘息服務主要照顧者為個案之外勞的男性人數</t>
    <phoneticPr fontId="1" type="noConversion"/>
  </si>
  <si>
    <t>喘息服務主要照顧者為個案之外勞的女性人數</t>
    <phoneticPr fontId="1" type="noConversion"/>
  </si>
  <si>
    <t>喘息服務主要照顧者為個案之其他關係的男性人數</t>
    <phoneticPr fontId="1" type="noConversion"/>
  </si>
  <si>
    <t>喘息服務主要照顧者為個案之其他關係的女性人數</t>
    <phoneticPr fontId="1" type="noConversion"/>
  </si>
  <si>
    <t>喘息服務男性申請人人數</t>
    <phoneticPr fontId="1" type="noConversion"/>
  </si>
  <si>
    <t>喘息服務女性申請人人數</t>
    <phoneticPr fontId="1" type="noConversion"/>
  </si>
  <si>
    <t>喘息服務男性主要照顧者人數</t>
    <phoneticPr fontId="1" type="noConversion"/>
  </si>
  <si>
    <t>喘息服務女性主要照顧者人數</t>
    <phoneticPr fontId="1" type="noConversion"/>
  </si>
  <si>
    <t>主要照顧者</t>
    <phoneticPr fontId="1" type="noConversion"/>
  </si>
  <si>
    <t>喘息服務主要照顧者與個案關係</t>
    <phoneticPr fontId="1" type="noConversion"/>
  </si>
  <si>
    <t>3-4.托育服務</t>
    <phoneticPr fontId="1" type="noConversion"/>
  </si>
  <si>
    <t>3-8.喘息服務</t>
    <phoneticPr fontId="2" type="noConversion"/>
  </si>
  <si>
    <t>托育津貼</t>
    <phoneticPr fontId="1" type="noConversion"/>
  </si>
  <si>
    <t>申請數</t>
    <phoneticPr fontId="1" type="noConversion"/>
  </si>
  <si>
    <t>人</t>
    <phoneticPr fontId="1" type="noConversion"/>
  </si>
  <si>
    <t>元</t>
    <phoneticPr fontId="1" type="noConversion"/>
  </si>
  <si>
    <t>申請托育津貼人數</t>
    <phoneticPr fontId="1" type="noConversion"/>
  </si>
  <si>
    <t>男性公私立特殊學校專任教師數</t>
    <phoneticPr fontId="2" type="noConversion"/>
  </si>
  <si>
    <t>男性公私立特殊學校專任教師數*100</t>
    <phoneticPr fontId="2" type="noConversion"/>
  </si>
  <si>
    <t>公私立特殊學校專任教師數</t>
    <phoneticPr fontId="2" type="noConversion"/>
  </si>
  <si>
    <t>女性公私立特殊學校專任教師數</t>
    <phoneticPr fontId="2" type="noConversion"/>
  </si>
  <si>
    <t>女性公私立特殊學校專任教師數*100</t>
    <phoneticPr fontId="2" type="noConversion"/>
  </si>
  <si>
    <t>男性公私立特殊學校學生數</t>
    <phoneticPr fontId="2" type="noConversion"/>
  </si>
  <si>
    <t>男性公私立特殊學校學生數*100</t>
    <phoneticPr fontId="2" type="noConversion"/>
  </si>
  <si>
    <t>公私立特殊學校學生數</t>
    <phoneticPr fontId="2" type="noConversion"/>
  </si>
  <si>
    <t>女性公私立特殊學校學生數</t>
    <phoneticPr fontId="2" type="noConversion"/>
  </si>
  <si>
    <t>女性公私立特殊學校學生數*100</t>
    <phoneticPr fontId="2" type="noConversion"/>
  </si>
  <si>
    <t>男性公私立大專專任教師數</t>
    <phoneticPr fontId="2" type="noConversion"/>
  </si>
  <si>
    <t>男性公私立大專專任教師數*100</t>
    <phoneticPr fontId="2" type="noConversion"/>
  </si>
  <si>
    <t>公私立大專專任教師數</t>
    <phoneticPr fontId="2" type="noConversion"/>
  </si>
  <si>
    <t>女性公私立大專專任教師數</t>
    <phoneticPr fontId="2" type="noConversion"/>
  </si>
  <si>
    <t>女性公私立大專專任教師數*100</t>
    <phoneticPr fontId="2" type="noConversion"/>
  </si>
  <si>
    <t>男性公私立大專學生數</t>
    <phoneticPr fontId="2" type="noConversion"/>
  </si>
  <si>
    <t>男性公私立大專學生數*100</t>
    <phoneticPr fontId="2" type="noConversion"/>
  </si>
  <si>
    <t>女性公私立大專學生數</t>
    <phoneticPr fontId="2" type="noConversion"/>
  </si>
  <si>
    <t>女性公私立大專學生數*100</t>
    <phoneticPr fontId="2" type="noConversion"/>
  </si>
  <si>
    <t>公私立大專學生數</t>
    <phoneticPr fontId="2" type="noConversion"/>
  </si>
  <si>
    <t>男性公私立高職專任教師數</t>
    <phoneticPr fontId="2" type="noConversion"/>
  </si>
  <si>
    <t>男性公私立高職專任教師數*100</t>
    <phoneticPr fontId="2" type="noConversion"/>
  </si>
  <si>
    <t>女性公私立高職專任教師數</t>
    <phoneticPr fontId="2" type="noConversion"/>
  </si>
  <si>
    <t>女性公私立高職專任教師數*100</t>
    <phoneticPr fontId="2" type="noConversion"/>
  </si>
  <si>
    <t>公私立高職專任教師數</t>
    <phoneticPr fontId="2" type="noConversion"/>
  </si>
  <si>
    <t>男性公私立高職學生數</t>
    <phoneticPr fontId="2" type="noConversion"/>
  </si>
  <si>
    <t>男性公私立高職學生數*100</t>
    <phoneticPr fontId="2" type="noConversion"/>
  </si>
  <si>
    <t>女性公私立高職學生數</t>
    <phoneticPr fontId="2" type="noConversion"/>
  </si>
  <si>
    <t>女性公私立高職學生數*100</t>
    <phoneticPr fontId="2" type="noConversion"/>
  </si>
  <si>
    <t>男性公私立高職原住民學生數</t>
    <phoneticPr fontId="2" type="noConversion"/>
  </si>
  <si>
    <t>男性公私立高職原住民學生數*100</t>
    <phoneticPr fontId="2" type="noConversion"/>
  </si>
  <si>
    <t>女性公私立高職原住民學生數</t>
    <phoneticPr fontId="2" type="noConversion"/>
  </si>
  <si>
    <t>女性公私立高職原住民學生數*100</t>
    <phoneticPr fontId="2" type="noConversion"/>
  </si>
  <si>
    <t>公私立高職學生數</t>
    <phoneticPr fontId="2" type="noConversion"/>
  </si>
  <si>
    <t>公私立高職原住民學生數</t>
    <phoneticPr fontId="2" type="noConversion"/>
  </si>
  <si>
    <t>男性公私立高中專任教師數</t>
    <phoneticPr fontId="2" type="noConversion"/>
  </si>
  <si>
    <t>男性公私立高中專任教師數*100</t>
    <phoneticPr fontId="2" type="noConversion"/>
  </si>
  <si>
    <t>女性公私立高中專任教師數</t>
    <phoneticPr fontId="2" type="noConversion"/>
  </si>
  <si>
    <t>女性公私立高中專任教師數*100</t>
    <phoneticPr fontId="2" type="noConversion"/>
  </si>
  <si>
    <t>男性公私立高中學生數</t>
    <phoneticPr fontId="2" type="noConversion"/>
  </si>
  <si>
    <t>男性公私立高中學生數*100</t>
    <phoneticPr fontId="2" type="noConversion"/>
  </si>
  <si>
    <t>公私立高中專任教師數</t>
    <phoneticPr fontId="2" type="noConversion"/>
  </si>
  <si>
    <t>公私立高中學生數</t>
    <phoneticPr fontId="2" type="noConversion"/>
  </si>
  <si>
    <t>女性公私立高中學生數</t>
    <phoneticPr fontId="2" type="noConversion"/>
  </si>
  <si>
    <t>女性公私立高中學生數*100</t>
    <phoneticPr fontId="2" type="noConversion"/>
  </si>
  <si>
    <t>男性公私立高中原住民學生數</t>
    <phoneticPr fontId="2" type="noConversion"/>
  </si>
  <si>
    <t>男性公私立高中原住民學生數*100</t>
    <phoneticPr fontId="2" type="noConversion"/>
  </si>
  <si>
    <t>女性公私立高中原住民學生數</t>
    <phoneticPr fontId="2" type="noConversion"/>
  </si>
  <si>
    <t>女性公私立高中原住民學生數*100</t>
    <phoneticPr fontId="2" type="noConversion"/>
  </si>
  <si>
    <t>公私立高中原住民學生數</t>
    <phoneticPr fontId="2" type="noConversion"/>
  </si>
  <si>
    <t>男性公私立國中學生視力不良人數</t>
    <phoneticPr fontId="2" type="noConversion"/>
  </si>
  <si>
    <t>女性公私立國中學生視力不良人數</t>
    <phoneticPr fontId="2" type="noConversion"/>
  </si>
  <si>
    <t>男性公私立國中主任級以上主管人數
*100</t>
    <phoneticPr fontId="2" type="noConversion"/>
  </si>
  <si>
    <t>女性公私立國中主任級以上主管人數</t>
    <phoneticPr fontId="2" type="noConversion"/>
  </si>
  <si>
    <t>男性公私立國中主任級以上主管人數</t>
    <phoneticPr fontId="2" type="noConversion"/>
  </si>
  <si>
    <t>學生視力不良率</t>
    <phoneticPr fontId="2" type="noConversion"/>
  </si>
  <si>
    <t>學生視力不良人數</t>
    <phoneticPr fontId="2" type="noConversion"/>
  </si>
  <si>
    <t>學校主任級以上主管性比例</t>
    <phoneticPr fontId="2" type="noConversion"/>
  </si>
  <si>
    <t>學校主任級以上主管性比例</t>
    <phoneticPr fontId="2" type="noConversion"/>
  </si>
  <si>
    <t>男性毒品吸食人數</t>
    <phoneticPr fontId="2" type="noConversion"/>
  </si>
  <si>
    <t>女性毒品吸食人數</t>
    <phoneticPr fontId="2" type="noConversion"/>
  </si>
  <si>
    <t>男性一級毒品吸食人數</t>
    <phoneticPr fontId="2" type="noConversion"/>
  </si>
  <si>
    <t>女性一級毒品吸食人數</t>
    <phoneticPr fontId="2" type="noConversion"/>
  </si>
  <si>
    <t>男性二級毒品吸食人數</t>
    <phoneticPr fontId="2" type="noConversion"/>
  </si>
  <si>
    <t>女性二級毒品吸食人數</t>
    <phoneticPr fontId="2" type="noConversion"/>
  </si>
  <si>
    <t>特殊營業場所</t>
    <phoneticPr fontId="2" type="noConversion"/>
  </si>
  <si>
    <t>機關文教衛生</t>
    <phoneticPr fontId="2" type="noConversion"/>
  </si>
  <si>
    <t>金融保險證券機構</t>
    <phoneticPr fontId="2" type="noConversion"/>
  </si>
  <si>
    <t>工礦廠場及倉庫</t>
    <phoneticPr fontId="2" type="noConversion"/>
  </si>
  <si>
    <t>按所得收入者性別分</t>
  </si>
  <si>
    <t>人</t>
    <phoneticPr fontId="2" type="noConversion"/>
  </si>
  <si>
    <t>主要家計負責人</t>
    <phoneticPr fontId="2" type="noConversion"/>
  </si>
  <si>
    <t>男性家庭經濟戶長</t>
    <phoneticPr fontId="2" type="noConversion"/>
  </si>
  <si>
    <t>女性家庭經濟戶長</t>
    <phoneticPr fontId="2" type="noConversion"/>
  </si>
  <si>
    <t>7-3.民意代表</t>
    <phoneticPr fontId="2" type="noConversion"/>
  </si>
  <si>
    <t>7-4.公教職員</t>
    <phoneticPr fontId="2" type="noConversion"/>
  </si>
  <si>
    <t>7-5.公教職員年齡結構</t>
    <phoneticPr fontId="2" type="noConversion"/>
  </si>
  <si>
    <t>7-6.公教職員教育程度結構</t>
    <phoneticPr fontId="2" type="noConversion"/>
  </si>
  <si>
    <t>7-8.市府主管人員</t>
    <phoneticPr fontId="2" type="noConversion"/>
  </si>
  <si>
    <t>7-9.訓練人次</t>
    <phoneticPr fontId="2" type="noConversion"/>
  </si>
  <si>
    <t>社區大學就學人數</t>
  </si>
  <si>
    <t>社區大學就學人數</t>
    <phoneticPr fontId="2" type="noConversion"/>
  </si>
  <si>
    <t>男性社區大學就學人數</t>
    <phoneticPr fontId="2" type="noConversion"/>
  </si>
  <si>
    <t>女性社區大學就學人數</t>
    <phoneticPr fontId="2" type="noConversion"/>
  </si>
  <si>
    <t>男性
社區大學就學人數*100</t>
    <phoneticPr fontId="2" type="noConversion"/>
  </si>
  <si>
    <t>女性
社區大學就學人數*100</t>
    <phoneticPr fontId="2" type="noConversion"/>
  </si>
  <si>
    <t>投票者</t>
    <phoneticPr fontId="2" type="noConversion"/>
  </si>
  <si>
    <t>當年度舉辦之各項選舉中，男性投票人人數</t>
    <phoneticPr fontId="2" type="noConversion"/>
  </si>
  <si>
    <t>當年度舉辦之各項選舉中，女性投票人人數</t>
    <phoneticPr fontId="2" type="noConversion"/>
  </si>
  <si>
    <t>24歲以下</t>
    <phoneticPr fontId="2" type="noConversion"/>
  </si>
  <si>
    <t>25-39歲</t>
    <phoneticPr fontId="2" type="noConversion"/>
  </si>
  <si>
    <t>40-54歲</t>
    <phoneticPr fontId="2" type="noConversion"/>
  </si>
  <si>
    <t>55-64歲</t>
    <phoneticPr fontId="2" type="noConversion"/>
  </si>
  <si>
    <t>男</t>
    <phoneticPr fontId="2" type="noConversion"/>
  </si>
  <si>
    <t>65歲以上</t>
    <phoneticPr fontId="2" type="noConversion"/>
  </si>
  <si>
    <t>24歲以下男性依性別工作平等法申訴就業歧視人數</t>
    <phoneticPr fontId="2" type="noConversion"/>
  </si>
  <si>
    <t>24歲以下男性依性別工作平等法申訴就業歧視人數*100</t>
    <phoneticPr fontId="2" type="noConversion"/>
  </si>
  <si>
    <t>24歲以下依性別工作平等法申訴就業歧視人數</t>
    <phoneticPr fontId="2" type="noConversion"/>
  </si>
  <si>
    <t>24歲以下女性依性別工作平等法申訴就業歧視人數</t>
    <phoneticPr fontId="2" type="noConversion"/>
  </si>
  <si>
    <t>24歲以下女性依性別工作平等法申訴就業歧視人數*100</t>
    <phoneticPr fontId="2" type="noConversion"/>
  </si>
  <si>
    <t>25-39歲以下男性依性別工作平等法申訴就業歧視人數</t>
    <phoneticPr fontId="2" type="noConversion"/>
  </si>
  <si>
    <t>25-39歲以下男性依性別工作平等法申訴就業歧視人數*100</t>
    <phoneticPr fontId="2" type="noConversion"/>
  </si>
  <si>
    <t>25-39歲以下依性別工作平等法申訴就業歧視人數</t>
    <phoneticPr fontId="2" type="noConversion"/>
  </si>
  <si>
    <t>25-39歲以下女性依性別工作平等法申訴就業歧視人數</t>
    <phoneticPr fontId="2" type="noConversion"/>
  </si>
  <si>
    <t>25-39歲以下女性依性別工作平等法申訴就業歧視人數*100</t>
    <phoneticPr fontId="2" type="noConversion"/>
  </si>
  <si>
    <t>40-54歲以下男性依性別工作平等法申訴就業歧視人數</t>
    <phoneticPr fontId="2" type="noConversion"/>
  </si>
  <si>
    <t>40-54歲以下男性依性別工作平等法申訴就業歧視人數*100</t>
  </si>
  <si>
    <t>40-54歲以下女性依性別工作平等法申訴就業歧視人數</t>
  </si>
  <si>
    <t>40-54歲以下女性依性別工作平等法申訴就業歧視人數*100</t>
  </si>
  <si>
    <t>40-54歲以下依性別工作平等法申訴就業歧視人數</t>
  </si>
  <si>
    <t>55-64歲以下男性依性別工作平等法申訴就業歧視人數</t>
  </si>
  <si>
    <t>55-64歲以下男性依性別工作平等法申訴就業歧視人數*100</t>
  </si>
  <si>
    <t>55-64歲以下女性依性別工作平等法申訴就業歧視人數</t>
  </si>
  <si>
    <t>55-64歲以下女性依性別工作平等法申訴就業歧視人數*100</t>
  </si>
  <si>
    <t>55-64歲以下依性別工作平等法申訴就業歧視人數</t>
  </si>
  <si>
    <t>65歲以上以下男性依性別工作平等法申訴就業歧視人數</t>
  </si>
  <si>
    <t>65歲以上以下男性依性別工作平等法申訴就業歧視人數*100</t>
  </si>
  <si>
    <t>65歲以上以下女性依性別工作平等法申訴就業歧視人數</t>
  </si>
  <si>
    <t>65歲以上以下女性依性別工作平等法申訴就業歧視人數*100</t>
  </si>
  <si>
    <t>65歲以上以下依性別工作平等法申訴就業歧視人數</t>
  </si>
  <si>
    <t>3-9.法律諮詢服務</t>
    <phoneticPr fontId="2" type="noConversion"/>
  </si>
  <si>
    <t>法律諮詢人數</t>
    <phoneticPr fontId="2" type="noConversion"/>
  </si>
  <si>
    <t>法扶律師提供民眾解答法律問題男性人數</t>
    <phoneticPr fontId="2" type="noConversion"/>
  </si>
  <si>
    <t>法扶律師提供民眾解答法律問題女性人數</t>
    <phoneticPr fontId="2" type="noConversion"/>
  </si>
  <si>
    <t>5-18.失能個案及主要照顧者</t>
    <phoneticPr fontId="1" type="noConversion"/>
  </si>
  <si>
    <t>5-17.各年齡別醫師人數</t>
    <phoneticPr fontId="1" type="noConversion"/>
  </si>
  <si>
    <t>5-16.各年齡別自殺死亡率</t>
    <phoneticPr fontId="1" type="noConversion"/>
  </si>
  <si>
    <t>5-15.各年齡別自殺死亡人數</t>
    <phoneticPr fontId="1" type="noConversion"/>
  </si>
  <si>
    <t>5-13.標準化死亡率-主要癌症</t>
    <phoneticPr fontId="1" type="noConversion"/>
  </si>
  <si>
    <t>腎炎、腎徵候群及腎病變</t>
    <phoneticPr fontId="2" type="noConversion"/>
  </si>
  <si>
    <t>5-10.死亡率-各年齡別</t>
    <phoneticPr fontId="1" type="noConversion"/>
  </si>
  <si>
    <t>5-2.醫療服務量</t>
    <phoneticPr fontId="1" type="noConversion"/>
  </si>
  <si>
    <t>5-5.法定傳染病-HIV死亡者</t>
    <phoneticPr fontId="1" type="noConversion"/>
  </si>
  <si>
    <t>5-7.死亡人數-各年齡別</t>
    <phoneticPr fontId="1" type="noConversion"/>
  </si>
  <si>
    <t>3-5.婦女福利服務</t>
    <phoneticPr fontId="1" type="noConversion"/>
  </si>
  <si>
    <t>3-3.兒童少年保護</t>
    <phoneticPr fontId="1" type="noConversion"/>
  </si>
  <si>
    <t>女性藝術家參展(演)比率</t>
  </si>
  <si>
    <t>女性藝術家舉辦展演活動之場次</t>
    <phoneticPr fontId="2" type="noConversion"/>
  </si>
  <si>
    <t>男性藝術家舉辦展演活動之場次</t>
    <phoneticPr fontId="2" type="noConversion"/>
  </si>
  <si>
    <t>場次</t>
    <phoneticPr fontId="2" type="noConversion"/>
  </si>
  <si>
    <t>%</t>
    <phoneticPr fontId="2" type="noConversion"/>
  </si>
  <si>
    <t>文化局舉辦之女性藝術家展演活動場次</t>
    <phoneticPr fontId="2" type="noConversion"/>
  </si>
  <si>
    <t>文化局舉辦之男性藝術家展演活動場次</t>
    <phoneticPr fontId="2" type="noConversion"/>
  </si>
  <si>
    <t>文化局舉辦之藝術家展演活動場次</t>
    <phoneticPr fontId="2" type="noConversion"/>
  </si>
  <si>
    <t>本府衛生局</t>
    <phoneticPr fontId="1" type="noConversion"/>
  </si>
  <si>
    <t>主要家計負責人係指「家庭經濟戶長」：1.戶內成員中收入最多且負責維持家庭主要生計者；2.若戶內某成員收入雖較其他成員多，但並未負責家庭主要生計，則以收入次多且負擔家庭主要生計者為之；3.若戶內有2人以上收入相當，且負擔家計之重要性亦相差無幾，則以年長者為之；4.若該戶各成員均無工作收入，則以財產、移轉所得收入者為之，若無，則以戶籍上戶長為之。</t>
    <phoneticPr fontId="2" type="noConversion"/>
  </si>
  <si>
    <t>4-13.藝文活動參與</t>
    <phoneticPr fontId="2" type="noConversion"/>
  </si>
  <si>
    <t>6-22.列管公廁</t>
    <phoneticPr fontId="2" type="noConversion"/>
  </si>
  <si>
    <t>男性
駕駛員數</t>
    <phoneticPr fontId="2" type="noConversion"/>
  </si>
  <si>
    <t>男性
駕駛員數
＊100</t>
    <phoneticPr fontId="2" type="noConversion"/>
  </si>
  <si>
    <t>女性
駕駛員數</t>
    <phoneticPr fontId="2" type="noConversion"/>
  </si>
  <si>
    <t>女性
駕駛員數*100</t>
    <phoneticPr fontId="2" type="noConversion"/>
  </si>
  <si>
    <t xml:space="preserve">
駕駛員總數</t>
    <phoneticPr fontId="2" type="noConversion"/>
  </si>
  <si>
    <t>本府勞工局</t>
    <phoneticPr fontId="2" type="noConversion"/>
  </si>
  <si>
    <t>勞工大學性別比率</t>
    <phoneticPr fontId="2" type="noConversion"/>
  </si>
  <si>
    <t>男</t>
    <phoneticPr fontId="2" type="noConversion"/>
  </si>
  <si>
    <t>女</t>
    <phoneticPr fontId="2" type="noConversion"/>
  </si>
  <si>
    <t>人</t>
    <phoneticPr fontId="2" type="noConversion"/>
  </si>
  <si>
    <t>%</t>
    <phoneticPr fontId="2" type="noConversion"/>
  </si>
  <si>
    <t>男性學員人數</t>
    <phoneticPr fontId="2" type="noConversion"/>
  </si>
  <si>
    <t>男性學員人數*100</t>
    <phoneticPr fontId="2" type="noConversion"/>
  </si>
  <si>
    <t>女性學員人數</t>
    <phoneticPr fontId="2" type="noConversion"/>
  </si>
  <si>
    <t>女性學員人數*100</t>
    <phoneticPr fontId="2" type="noConversion"/>
  </si>
  <si>
    <t>勞工大學學員數</t>
    <phoneticPr fontId="2" type="noConversion"/>
  </si>
  <si>
    <t>金額</t>
    <phoneticPr fontId="1" type="noConversion"/>
  </si>
  <si>
    <t>申請托育津貼金額</t>
    <phoneticPr fontId="1" type="noConversion"/>
  </si>
  <si>
    <t>提供托兒措施之事業單位家數</t>
    <phoneticPr fontId="2" type="noConversion"/>
  </si>
  <si>
    <t>家</t>
    <phoneticPr fontId="2" type="noConversion"/>
  </si>
  <si>
    <t>座數</t>
    <phoneticPr fontId="2" type="noConversion"/>
  </si>
  <si>
    <t>列管公廁</t>
    <phoneticPr fontId="2" type="noConversion"/>
  </si>
  <si>
    <t>殘障廁所</t>
    <phoneticPr fontId="2" type="noConversion"/>
  </si>
  <si>
    <t>合計</t>
    <phoneticPr fontId="18" type="noConversion"/>
  </si>
  <si>
    <t>小便器</t>
    <phoneticPr fontId="2" type="noConversion"/>
  </si>
  <si>
    <t>座</t>
    <phoneticPr fontId="2" type="noConversion"/>
  </si>
  <si>
    <t>個</t>
    <phoneticPr fontId="18" type="noConversion"/>
  </si>
  <si>
    <t>個</t>
    <phoneticPr fontId="2" type="noConversion"/>
  </si>
  <si>
    <t>列管公廁總座數</t>
    <phoneticPr fontId="18" type="noConversion"/>
  </si>
  <si>
    <t>列管公廁男廁座數</t>
    <phoneticPr fontId="2" type="noConversion"/>
  </si>
  <si>
    <t>列管公廁女廁座數</t>
    <phoneticPr fontId="2" type="noConversion"/>
  </si>
  <si>
    <t>列管公廁殘障廁所座數</t>
    <phoneticPr fontId="2" type="noConversion"/>
  </si>
  <si>
    <t>列管公廁親子廁所座數</t>
    <phoneticPr fontId="2" type="noConversion"/>
  </si>
  <si>
    <t>列管小便器及廁間數總數</t>
    <phoneticPr fontId="18" type="noConversion"/>
  </si>
  <si>
    <t>列管公廁男廁小便器數</t>
    <phoneticPr fontId="2" type="noConversion"/>
  </si>
  <si>
    <t>列管公廁男廁廁間數</t>
    <phoneticPr fontId="2" type="noConversion"/>
  </si>
  <si>
    <t>列管公廁女廁廁間數</t>
    <phoneticPr fontId="2" type="noConversion"/>
  </si>
  <si>
    <t>列管公廁殘障廁所廁間數</t>
    <phoneticPr fontId="2" type="noConversion"/>
  </si>
  <si>
    <t>列管公廁親子廁所廁間數</t>
    <phoneticPr fontId="2" type="noConversion"/>
  </si>
  <si>
    <t>列管公廁男廁小便器及廁間數*100</t>
    <phoneticPr fontId="2" type="noConversion"/>
  </si>
  <si>
    <t>列管公廁女廁廁間數*100</t>
    <phoneticPr fontId="2" type="noConversion"/>
  </si>
  <si>
    <t>列管公廁殘障廁所及親子廁所廁間數*100</t>
    <phoneticPr fontId="2" type="noConversion"/>
  </si>
  <si>
    <t>小便器及廁間數</t>
    <phoneticPr fontId="2" type="noConversion"/>
  </si>
  <si>
    <t>親子廁所從101年列入統計</t>
    <phoneticPr fontId="18" type="noConversion"/>
  </si>
  <si>
    <t>HIV抗體檢查</t>
    <phoneticPr fontId="2" type="noConversion"/>
  </si>
  <si>
    <t>男性HIV抗體檢查不合格人次*100</t>
  </si>
  <si>
    <t>男性健檢不合格人次</t>
  </si>
  <si>
    <t>女性HIV抗體檢查不合格人次*100</t>
  </si>
  <si>
    <t>女性健檢不合格人次</t>
  </si>
  <si>
    <t>5-14.自殺通報人次</t>
    <phoneticPr fontId="1" type="noConversion"/>
  </si>
  <si>
    <t>男性自殺通報人次</t>
  </si>
  <si>
    <t>女性自殺通報人次</t>
  </si>
  <si>
    <t>男性未滿15歲自殺通報人次</t>
  </si>
  <si>
    <t>女性未滿15歲自殺通報人次</t>
  </si>
  <si>
    <t>男性15-未滿25歲自殺通報人次</t>
  </si>
  <si>
    <t>女性15-未滿25歲自殺通報人次</t>
  </si>
  <si>
    <t>男性25-未滿45歲自殺通報人次</t>
  </si>
  <si>
    <t>女性25-未滿45歲自殺通報人次</t>
  </si>
  <si>
    <t>男性45-未滿65歲自殺通報人次</t>
  </si>
  <si>
    <t>女性45-未滿65歲自殺通報人次</t>
  </si>
  <si>
    <t>男性65歲以上自殺通報人次</t>
  </si>
  <si>
    <t>女性65歲以上自殺通報人次</t>
  </si>
  <si>
    <t>1103(不含托兒所)</t>
  </si>
  <si>
    <t>-</t>
  </si>
  <si>
    <t>按經濟戶長性別分</t>
    <phoneticPr fontId="2" type="noConversion"/>
  </si>
  <si>
    <t>人</t>
    <phoneticPr fontId="2" type="noConversion"/>
  </si>
  <si>
    <t>學生視力不良率</t>
    <phoneticPr fontId="2" type="noConversion"/>
  </si>
  <si>
    <t>社區大學就學人數</t>
    <phoneticPr fontId="2" type="noConversion"/>
  </si>
  <si>
    <t>女性新住民當年度取得學歷比率</t>
    <phoneticPr fontId="2" type="noConversion"/>
  </si>
  <si>
    <t>男性一般行政機關公教職員數</t>
    <phoneticPr fontId="2" type="noConversion"/>
  </si>
  <si>
    <t>女性一般行政機關公教職員數</t>
    <phoneticPr fontId="2" type="noConversion"/>
  </si>
  <si>
    <t>男性市立各級學校公教職員數</t>
    <phoneticPr fontId="2" type="noConversion"/>
  </si>
  <si>
    <t>女性市立各級學校公教職員數</t>
    <phoneticPr fontId="2" type="noConversion"/>
  </si>
  <si>
    <t>簡薦委任(派)人員</t>
    <phoneticPr fontId="2" type="noConversion"/>
  </si>
  <si>
    <t>男性民選首長數</t>
    <phoneticPr fontId="2" type="noConversion"/>
  </si>
  <si>
    <t>女性民選首長數</t>
    <phoneticPr fontId="2" type="noConversion"/>
  </si>
  <si>
    <t>男性政務人員數</t>
    <phoneticPr fontId="2" type="noConversion"/>
  </si>
  <si>
    <t>女性政務人員數</t>
    <phoneticPr fontId="2" type="noConversion"/>
  </si>
  <si>
    <t>男性簡任公教職員數</t>
    <phoneticPr fontId="2" type="noConversion"/>
  </si>
  <si>
    <t>女性簡任公教職員數</t>
    <phoneticPr fontId="2" type="noConversion"/>
  </si>
  <si>
    <t>男性薦任公教職員數</t>
    <phoneticPr fontId="2" type="noConversion"/>
  </si>
  <si>
    <t>女性薦任公教職員數</t>
    <phoneticPr fontId="2" type="noConversion"/>
  </si>
  <si>
    <t>男性委任公教職員數</t>
    <phoneticPr fontId="2" type="noConversion"/>
  </si>
  <si>
    <t>女性委任公教職員數</t>
    <phoneticPr fontId="2" type="noConversion"/>
  </si>
  <si>
    <t>男性雇員公教職員數</t>
    <phoneticPr fontId="2" type="noConversion"/>
  </si>
  <si>
    <t>女性雇員公教職員數</t>
    <phoneticPr fontId="2" type="noConversion"/>
  </si>
  <si>
    <t>男性警察人員數</t>
    <phoneticPr fontId="2" type="noConversion"/>
  </si>
  <si>
    <t>女性警察人員數</t>
    <phoneticPr fontId="2" type="noConversion"/>
  </si>
  <si>
    <t>男性醫事人員數</t>
    <phoneticPr fontId="2" type="noConversion"/>
  </si>
  <si>
    <t>女性醫事人員數</t>
    <phoneticPr fontId="2" type="noConversion"/>
  </si>
  <si>
    <t>男性校長及教師人數</t>
    <phoneticPr fontId="2" type="noConversion"/>
  </si>
  <si>
    <t>女性校長及教師人數</t>
    <phoneticPr fontId="2" type="noConversion"/>
  </si>
  <si>
    <t>男性機關首長人數</t>
    <phoneticPr fontId="2" type="noConversion"/>
  </si>
  <si>
    <t>女性機關首長人數</t>
    <phoneticPr fontId="2" type="noConversion"/>
  </si>
  <si>
    <t>男性政務官人數</t>
    <phoneticPr fontId="2" type="noConversion"/>
  </si>
  <si>
    <t>女性政務官人數</t>
    <phoneticPr fontId="2" type="noConversion"/>
  </si>
  <si>
    <t>男性事務官人數</t>
    <phoneticPr fontId="2" type="noConversion"/>
  </si>
  <si>
    <t>女性事務官人數</t>
    <phoneticPr fontId="2" type="noConversion"/>
  </si>
  <si>
    <t>…</t>
    <phoneticPr fontId="2" type="noConversion"/>
  </si>
  <si>
    <t>…</t>
    <phoneticPr fontId="18" type="noConversion"/>
  </si>
  <si>
    <t>女性30-未滿35歲未婚人口數</t>
    <phoneticPr fontId="2" type="noConversion"/>
  </si>
  <si>
    <t>女性人口增加數*1,000</t>
    <phoneticPr fontId="2" type="noConversion"/>
  </si>
  <si>
    <t>專業、科學及技術服務業</t>
    <phoneticPr fontId="2" type="noConversion"/>
  </si>
  <si>
    <t>技藝有關工作人員、
機械設備操作及勞力工</t>
    <phoneticPr fontId="2" type="noConversion"/>
  </si>
  <si>
    <t xml:space="preserve">  事務支援人員</t>
    <phoneticPr fontId="2" type="noConversion"/>
  </si>
  <si>
    <t>大學</t>
    <phoneticPr fontId="2" type="noConversion"/>
  </si>
  <si>
    <t>研究所</t>
    <phoneticPr fontId="2" type="noConversion"/>
  </si>
  <si>
    <t>市企業公會理事長</t>
    <phoneticPr fontId="2" type="noConversion"/>
  </si>
  <si>
    <t>…</t>
    <phoneticPr fontId="2" type="noConversion"/>
  </si>
  <si>
    <t>─</t>
  </si>
  <si>
    <t>勞資爭議人數</t>
    <phoneticPr fontId="2" type="noConversion"/>
  </si>
  <si>
    <t>勞工重大職業災害死亡人數</t>
    <phoneticPr fontId="2" type="noConversion"/>
  </si>
  <si>
    <t>男</t>
    <phoneticPr fontId="2" type="noConversion"/>
  </si>
  <si>
    <t>女</t>
    <phoneticPr fontId="2" type="noConversion"/>
  </si>
  <si>
    <t>人</t>
    <phoneticPr fontId="2" type="noConversion"/>
  </si>
  <si>
    <t>…</t>
    <phoneticPr fontId="2" type="noConversion"/>
  </si>
  <si>
    <t>男性勞資爭議人數</t>
    <phoneticPr fontId="2" type="noConversion"/>
  </si>
  <si>
    <t>女性勞資爭議人數</t>
    <phoneticPr fontId="2" type="noConversion"/>
  </si>
  <si>
    <t>男性勞工重大職業災害死亡人數</t>
    <phoneticPr fontId="2" type="noConversion"/>
  </si>
  <si>
    <t>女性勞工重大職業災害死亡人數</t>
    <phoneticPr fontId="2" type="noConversion"/>
  </si>
  <si>
    <t>7-2.團體代表</t>
    <phoneticPr fontId="2" type="noConversion"/>
  </si>
  <si>
    <t>男性15-未滿20歲未婚人口數*100</t>
    <phoneticPr fontId="2" type="noConversion"/>
  </si>
  <si>
    <t>男性15-未滿20歲有偶人口數*100</t>
  </si>
  <si>
    <t>女性15-未滿20歲有偶人口數*100</t>
  </si>
  <si>
    <t>男性20-未滿25歲有偶人口數*100</t>
  </si>
  <si>
    <t>女性20-未滿25歲有偶人口數*100</t>
  </si>
  <si>
    <t>男性25-未滿30歲有偶人口數*100</t>
  </si>
  <si>
    <t>女性25-未滿30歲有偶人口數*100</t>
  </si>
  <si>
    <t>男性30-未滿35歲有偶人口數*100</t>
  </si>
  <si>
    <t>女性30-未滿35歲有偶人口數*100</t>
  </si>
  <si>
    <t>男性35-未滿40歲有偶人口數*100</t>
  </si>
  <si>
    <t>女性35-未滿40歲有偶人口數*100</t>
  </si>
  <si>
    <t>男性40歲以上有偶人口數*100</t>
  </si>
  <si>
    <t>女性40歲以上有偶人口數*100</t>
  </si>
  <si>
    <t>男性15-未滿20歲人口數</t>
    <phoneticPr fontId="2" type="noConversion"/>
  </si>
  <si>
    <t>女性15-未滿20歲人口數</t>
    <phoneticPr fontId="2" type="noConversion"/>
  </si>
  <si>
    <t>男性20-未滿25歲人口數</t>
    <phoneticPr fontId="2" type="noConversion"/>
  </si>
  <si>
    <t>女性20-未滿25歲人口數</t>
    <phoneticPr fontId="2" type="noConversion"/>
  </si>
  <si>
    <t>男性25-未滿30歲人口數</t>
    <phoneticPr fontId="2" type="noConversion"/>
  </si>
  <si>
    <t>女性25-未滿30歲人口數</t>
    <phoneticPr fontId="2" type="noConversion"/>
  </si>
  <si>
    <t>男性30-未滿35歲人口數</t>
    <phoneticPr fontId="2" type="noConversion"/>
  </si>
  <si>
    <t>女性30-未滿35歲人口數</t>
    <phoneticPr fontId="2" type="noConversion"/>
  </si>
  <si>
    <t>男性35-未滿40歲人口數</t>
    <phoneticPr fontId="2" type="noConversion"/>
  </si>
  <si>
    <t>女性35-未滿40歲人口數</t>
    <phoneticPr fontId="2" type="noConversion"/>
  </si>
  <si>
    <t>男性40歲以上人口數</t>
    <phoneticPr fontId="2" type="noConversion"/>
  </si>
  <si>
    <t>女性40歲以上人口數</t>
    <phoneticPr fontId="2" type="noConversion"/>
  </si>
  <si>
    <t>男性研究所教育程度失業者*100</t>
  </si>
  <si>
    <t>女性研究所教育程度失業者*100</t>
  </si>
  <si>
    <t>男性幼年人口數*100</t>
    <phoneticPr fontId="2" type="noConversion"/>
  </si>
  <si>
    <t>2-6.就業者從業身分結構</t>
    <phoneticPr fontId="2" type="noConversion"/>
  </si>
  <si>
    <t>2-7.失業率—教育程度別</t>
    <phoneticPr fontId="1" type="noConversion"/>
  </si>
  <si>
    <t>2-8.失業率—年齡別</t>
    <phoneticPr fontId="2" type="noConversion"/>
  </si>
  <si>
    <t>2-9.就業輔導</t>
    <phoneticPr fontId="2" type="noConversion"/>
  </si>
  <si>
    <t>2-11.大眾交通工具駕駛人員</t>
    <phoneticPr fontId="1" type="noConversion"/>
  </si>
  <si>
    <t>2-12.依性別工作平等法申訴案件</t>
    <phoneticPr fontId="2" type="noConversion"/>
  </si>
  <si>
    <t>2-13.家庭所得分配</t>
    <phoneticPr fontId="2" type="noConversion"/>
  </si>
  <si>
    <t>2-14.家庭所得差距</t>
    <phoneticPr fontId="2" type="noConversion"/>
  </si>
  <si>
    <t>2-15.商業登記負責人</t>
    <phoneticPr fontId="2" type="noConversion"/>
  </si>
  <si>
    <t>_</t>
  </si>
  <si>
    <t>男性15歲以上民間人口</t>
    <phoneticPr fontId="1" type="noConversion"/>
  </si>
  <si>
    <t>女性15歲以上民間人口</t>
    <phoneticPr fontId="1" type="noConversion"/>
  </si>
  <si>
    <t>男性勞動力人口數</t>
    <phoneticPr fontId="1" type="noConversion"/>
  </si>
  <si>
    <t>女性勞動力人口數</t>
    <phoneticPr fontId="1" type="noConversion"/>
  </si>
  <si>
    <t>男性就業者人數</t>
    <phoneticPr fontId="1" type="noConversion"/>
  </si>
  <si>
    <t>女性就業者人數</t>
    <phoneticPr fontId="1" type="noConversion"/>
  </si>
  <si>
    <t>男性失業者人數</t>
    <phoneticPr fontId="1" type="noConversion"/>
  </si>
  <si>
    <t>女性失業者人數</t>
    <phoneticPr fontId="1" type="noConversion"/>
  </si>
  <si>
    <t>男性非勞動力人口數</t>
    <phoneticPr fontId="1" type="noConversion"/>
  </si>
  <si>
    <t>女性非勞動力人口數</t>
    <phoneticPr fontId="1" type="noConversion"/>
  </si>
  <si>
    <t>女性勞動力人口數*100</t>
    <phoneticPr fontId="1" type="noConversion"/>
  </si>
  <si>
    <t>勞動力人口數</t>
    <phoneticPr fontId="1" type="noConversion"/>
  </si>
  <si>
    <t>男性勞動力人口數*100</t>
    <phoneticPr fontId="2" type="noConversion"/>
  </si>
  <si>
    <t>女性勞動力人口數*100</t>
    <phoneticPr fontId="2" type="noConversion"/>
  </si>
  <si>
    <t>男性15-未滿25歲勞動力人口數*100</t>
    <phoneticPr fontId="2" type="noConversion"/>
  </si>
  <si>
    <t>女性15-未滿25歲勞動力人口數*100</t>
    <phoneticPr fontId="2" type="noConversion"/>
  </si>
  <si>
    <t>男性25-未滿45歲勞動力人口數*100</t>
    <phoneticPr fontId="2" type="noConversion"/>
  </si>
  <si>
    <t>女性25-未滿45歲勞動力人口數*100</t>
    <phoneticPr fontId="2" type="noConversion"/>
  </si>
  <si>
    <t>男性45-未滿65歲勞動力人口數*100</t>
    <phoneticPr fontId="2" type="noConversion"/>
  </si>
  <si>
    <t>女性45-未滿65歲勞動力人口數*100</t>
    <phoneticPr fontId="2" type="noConversion"/>
  </si>
  <si>
    <t>男性65歲以上勞動力人口數*100</t>
    <phoneticPr fontId="2" type="noConversion"/>
  </si>
  <si>
    <t>女性65歲以上勞動力人口數*100</t>
    <phoneticPr fontId="2" type="noConversion"/>
  </si>
  <si>
    <t>男性未婚勞動力人口數*100</t>
    <phoneticPr fontId="2" type="noConversion"/>
  </si>
  <si>
    <t>女性未婚勞動力人口數*100</t>
    <phoneticPr fontId="2" type="noConversion"/>
  </si>
  <si>
    <t>男性有偶同居勞動力人口數*100</t>
    <phoneticPr fontId="2" type="noConversion"/>
  </si>
  <si>
    <t>女性有偶同居勞動力人口數*100</t>
    <phoneticPr fontId="2" type="noConversion"/>
  </si>
  <si>
    <t>男性離婚喪偶及分居勞動力人口數*100</t>
    <phoneticPr fontId="2" type="noConversion"/>
  </si>
  <si>
    <t>女性離婚喪偶及分居勞動力人口數*100</t>
    <phoneticPr fontId="2" type="noConversion"/>
  </si>
  <si>
    <t>男性15歲以上民間人口數</t>
    <phoneticPr fontId="2" type="noConversion"/>
  </si>
  <si>
    <t>女性15歲以上民間人口數</t>
    <phoneticPr fontId="2" type="noConversion"/>
  </si>
  <si>
    <t>男性15-未滿25歲民間人口數</t>
    <phoneticPr fontId="2" type="noConversion"/>
  </si>
  <si>
    <t>女性15-未滿25歲民間人口數</t>
    <phoneticPr fontId="2" type="noConversion"/>
  </si>
  <si>
    <t>男性25-未滿45歲民間人口數</t>
    <phoneticPr fontId="2" type="noConversion"/>
  </si>
  <si>
    <t>女性25-未滿45歲民間人口數</t>
    <phoneticPr fontId="2" type="noConversion"/>
  </si>
  <si>
    <t>男性45-未滿65歲民間人口數</t>
    <phoneticPr fontId="2" type="noConversion"/>
  </si>
  <si>
    <t>女性45-未滿65歲民間人口數</t>
    <phoneticPr fontId="2" type="noConversion"/>
  </si>
  <si>
    <t>男性65歲以上民間人口數</t>
    <phoneticPr fontId="2" type="noConversion"/>
  </si>
  <si>
    <t>女性65歲以上民間人口數</t>
    <phoneticPr fontId="2" type="noConversion"/>
  </si>
  <si>
    <t>男性15歲以上未婚民間人口數</t>
    <phoneticPr fontId="2" type="noConversion"/>
  </si>
  <si>
    <t>女性15歲以上未婚民間人口數</t>
    <phoneticPr fontId="2" type="noConversion"/>
  </si>
  <si>
    <t>男性15歲以上有偶同居民間人口數</t>
    <phoneticPr fontId="2" type="noConversion"/>
  </si>
  <si>
    <t>女性15歲以上有偶同居民間人口數</t>
    <phoneticPr fontId="2" type="noConversion"/>
  </si>
  <si>
    <t>男性15歲以上離婚喪偶及分居民間人口數</t>
    <phoneticPr fontId="2" type="noConversion"/>
  </si>
  <si>
    <t>女性15歲以上離婚喪偶及分居民間人口數</t>
    <phoneticPr fontId="2" type="noConversion"/>
  </si>
  <si>
    <t>男性農林漁牧業就業者人數*100</t>
  </si>
  <si>
    <t>女性農林漁牧業就業者人數*100</t>
  </si>
  <si>
    <t>男性工業就業者人數*100</t>
  </si>
  <si>
    <t>女性工業就業者人數*100</t>
  </si>
  <si>
    <t>男性礦業及土石採取業就業者人數*100</t>
  </si>
  <si>
    <t>女性礦業及土石採取業就業者人數*100</t>
  </si>
  <si>
    <t>男性製造業就業者人數*100</t>
  </si>
  <si>
    <t>女性製造業就業者人數*100</t>
  </si>
  <si>
    <t>男性電力及燃氣供應業就業者人數*100</t>
  </si>
  <si>
    <t>女性電力及燃氣供應業就業者人數*100</t>
  </si>
  <si>
    <t>男性用水供應及污染整治業就業者人數*100</t>
  </si>
  <si>
    <t>女性用水供應及污染整治業就業者人數*100</t>
  </si>
  <si>
    <t>男性營造業就業者人數*100</t>
  </si>
  <si>
    <t>女性營造業就業者人數*100</t>
  </si>
  <si>
    <t>就業者人數</t>
  </si>
  <si>
    <t>男性服務業就業者人數*100</t>
  </si>
  <si>
    <t>女性服務業就業者人數*100</t>
  </si>
  <si>
    <t>男性批發及零售業就業者人數*100</t>
  </si>
  <si>
    <t>女性批發及零售業就業者人數*100</t>
  </si>
  <si>
    <t>男性運輸及倉儲業就業者人數*100</t>
  </si>
  <si>
    <t>女性運輸及倉儲業就業者人數*100</t>
  </si>
  <si>
    <t>男性資訊及通訊傳播業就業者人數*100</t>
  </si>
  <si>
    <t>女性資訊及通訊傳播業就業者人數*100</t>
  </si>
  <si>
    <t>男性住宿及餐飲業就業者人數*100</t>
  </si>
  <si>
    <t>女性住宿及餐飲業就業者人數*100</t>
  </si>
  <si>
    <t>男性金融及保險業就業者人數*100</t>
  </si>
  <si>
    <t>女性金融及保險業就業者人數*100</t>
  </si>
  <si>
    <t>男性專業科學及技術服務業就業者人數*100</t>
  </si>
  <si>
    <t>女性專業科學及技術服務業就業者人數*100</t>
  </si>
  <si>
    <t>男性教育服務業就業者人數*100</t>
  </si>
  <si>
    <t>女性教育服務業就業者人數*100</t>
  </si>
  <si>
    <t>男性其他服務業就業者人數*100</t>
  </si>
  <si>
    <t>女性其他服務業就業者人數*100</t>
  </si>
  <si>
    <t>男性民意代表企業主管及經理人員人數*100</t>
  </si>
  <si>
    <t>女性民意代表企業主管及經理人員人數*100</t>
  </si>
  <si>
    <t>男性專業人員人數*100</t>
  </si>
  <si>
    <t>女性專業人員人數*100</t>
  </si>
  <si>
    <t>男性技術員及助理專業人員人數*100</t>
  </si>
  <si>
    <t>女性技術員及助理專業人員人數*100</t>
  </si>
  <si>
    <t>男性事務工作人員人數*100</t>
  </si>
  <si>
    <t>女性事務工作人員人數*100</t>
  </si>
  <si>
    <t>男性服務工作人員及售貨員人數*100</t>
  </si>
  <si>
    <t>女性服務工作人員及售貨員人數*100</t>
  </si>
  <si>
    <t>男性農林漁牧工作人員人數*100</t>
  </si>
  <si>
    <t>女性農林漁牧工作人員人數*100</t>
  </si>
  <si>
    <t>男性生產有關工人機械設備操作工及體力工人數*100</t>
  </si>
  <si>
    <t>女性生產有關工人機械設備操作工及體力工人數*100</t>
  </si>
  <si>
    <t>男性創業者人數*100</t>
  </si>
  <si>
    <t>女性創業者人數*100</t>
  </si>
  <si>
    <t>男性雇主人數*100</t>
  </si>
  <si>
    <t>女性雇主人數*100</t>
  </si>
  <si>
    <t>男性自營作業者人數*100</t>
  </si>
  <si>
    <t>女性自營作業者人數*100</t>
  </si>
  <si>
    <t>男性受政府僱用人數*100</t>
  </si>
  <si>
    <t>女性受政府僱用人數*100</t>
  </si>
  <si>
    <t>男性受私人僱用人數*100</t>
  </si>
  <si>
    <t>女性受私人僱用人數*100</t>
  </si>
  <si>
    <t>男性無酬家屬人數*100</t>
  </si>
  <si>
    <t>女性無酬家屬人數*100</t>
  </si>
  <si>
    <t>男性失業者人數*100</t>
  </si>
  <si>
    <t>女性失業者人數*100</t>
  </si>
  <si>
    <t>男性大學教育程度失業者*100</t>
  </si>
  <si>
    <t>女性大學教育程度失業者*100</t>
  </si>
  <si>
    <t>男性專科教育程度失業者*100</t>
  </si>
  <si>
    <t>女性專科教育程度失業者*100</t>
  </si>
  <si>
    <t>男性高中教育程度失業者*100</t>
  </si>
  <si>
    <t>女性高中教育程度失業者*100</t>
  </si>
  <si>
    <t>男性高職教育程度失業者*100</t>
  </si>
  <si>
    <t>女性高職教育程度失業者*100</t>
  </si>
  <si>
    <t>男性國中(初職)教育程度失業者*100</t>
  </si>
  <si>
    <t>女性國中(初職)教育程度失業者*100</t>
  </si>
  <si>
    <t>男性國小以下教育程度失業者*100</t>
  </si>
  <si>
    <t>女性國小以下教育程度失業者*100</t>
  </si>
  <si>
    <t>男性15-未滿25歲失業者人數*100</t>
  </si>
  <si>
    <t>女性15-未滿25歲失業者人數*100</t>
  </si>
  <si>
    <t>男性25-未滿30歲失業者人數*100</t>
  </si>
  <si>
    <t>女性25-未滿30歲失業者人數*100</t>
  </si>
  <si>
    <t>男性30-未滿35歲失業者人數*100</t>
  </si>
  <si>
    <t>女性30-未滿35歲失業者人數*100</t>
  </si>
  <si>
    <t>男性35-未滿40歲失業者人數*100</t>
  </si>
  <si>
    <t>女性35-未滿40歲失業者人數*100</t>
  </si>
  <si>
    <t>男性40-未滿45歲失業者人數*100</t>
  </si>
  <si>
    <t>女性40-未滿45歲失業者人數*100</t>
  </si>
  <si>
    <t>男性45-未滿50歲失業者人數*100</t>
  </si>
  <si>
    <t>女性45-未滿50歲失業者人數*100</t>
  </si>
  <si>
    <t>男性50-未滿55歲失業者人數*100</t>
  </si>
  <si>
    <t>女性50-未滿55歲失業者人數*100</t>
  </si>
  <si>
    <t>男性55-未滿60歲失業者人數*100</t>
  </si>
  <si>
    <t>女性55-未滿60歲失業者人數*100</t>
  </si>
  <si>
    <t>男性60-未滿65歲失業者人數*100</t>
  </si>
  <si>
    <t>女性60-未滿65歲失業者人數*100</t>
  </si>
  <si>
    <t>男性65歲以上失業者人數*100</t>
  </si>
  <si>
    <t>女性65歲以上失業者人數*100</t>
  </si>
  <si>
    <t>15-未滿25歲勞動力人口數</t>
  </si>
  <si>
    <t>女性15-未滿25歲勞動力人口數</t>
  </si>
  <si>
    <t>25-未滿30歲勞動力人口數</t>
  </si>
  <si>
    <t>30-未滿35歲勞動力人口數</t>
  </si>
  <si>
    <t>35-未滿40歲勞動力人口數</t>
  </si>
  <si>
    <t>40-未滿45歲勞動力人口數</t>
  </si>
  <si>
    <t>45-未滿50歲勞動力人口數</t>
  </si>
  <si>
    <t>50-未滿55歲勞動力人口數</t>
  </si>
  <si>
    <t>55-未滿60歲勞動力人口數</t>
  </si>
  <si>
    <t>60-未滿65歲勞動力人口數</t>
  </si>
  <si>
    <t>65歲以上勞動力人口數</t>
  </si>
  <si>
    <t>各行業商業登記負責人女性人數*100</t>
    <phoneticPr fontId="2" type="noConversion"/>
  </si>
  <si>
    <t>各行業商業登記男性負責人人數</t>
    <phoneticPr fontId="2" type="noConversion"/>
  </si>
  <si>
    <t>各行業商業登記女性負責人人數</t>
    <phoneticPr fontId="2" type="noConversion"/>
  </si>
  <si>
    <t>學生視力不良人數</t>
    <phoneticPr fontId="2" type="noConversion"/>
  </si>
  <si>
    <t>市立各級學校公教職員數</t>
  </si>
  <si>
    <t>15歲以上男性人口數</t>
    <phoneticPr fontId="1" type="noConversion"/>
  </si>
  <si>
    <t>15歲以上女性人口數</t>
    <phoneticPr fontId="1" type="noConversion"/>
  </si>
  <si>
    <t>家庭組織型態為單人戶數*100</t>
    <phoneticPr fontId="2" type="noConversion"/>
  </si>
  <si>
    <t>家庭組織型態為夫婦戶數*100</t>
    <phoneticPr fontId="2" type="noConversion"/>
  </si>
  <si>
    <t>家庭組織型態為單親家庭戶數*100</t>
    <phoneticPr fontId="2" type="noConversion"/>
  </si>
  <si>
    <t>家庭組織型態為核心戶數*100</t>
    <phoneticPr fontId="2" type="noConversion"/>
  </si>
  <si>
    <t>家庭組織型態為祖孫戶數*100</t>
    <phoneticPr fontId="2" type="noConversion"/>
  </si>
  <si>
    <t>家庭組織型態為三代戶數*100</t>
    <phoneticPr fontId="2" type="noConversion"/>
  </si>
  <si>
    <t>家庭組織型態為其他戶數*100</t>
    <phoneticPr fontId="2" type="noConversion"/>
  </si>
  <si>
    <t>所占比率</t>
  </si>
  <si>
    <t>公務人員</t>
    <phoneticPr fontId="2" type="noConversion"/>
  </si>
  <si>
    <t>％</t>
    <phoneticPr fontId="2" type="noConversion"/>
  </si>
  <si>
    <t>本市市立國小學生參加學校辦理之國小課後照顧服務班人次</t>
    <phoneticPr fontId="2" type="noConversion"/>
  </si>
  <si>
    <t>校長及教師</t>
    <phoneticPr fontId="2" type="noConversion"/>
  </si>
  <si>
    <t>男性校長及教師數</t>
    <phoneticPr fontId="2" type="noConversion"/>
  </si>
  <si>
    <t>女性校長及教師數</t>
    <phoneticPr fontId="2" type="noConversion"/>
  </si>
  <si>
    <t>公教職員比率</t>
    <phoneticPr fontId="2" type="noConversion"/>
  </si>
  <si>
    <t>公教職員</t>
    <phoneticPr fontId="20" type="noConversion"/>
  </si>
  <si>
    <t>公務人員</t>
    <phoneticPr fontId="20" type="noConversion"/>
  </si>
  <si>
    <t>29歲以下</t>
    <phoneticPr fontId="2" type="noConversion"/>
  </si>
  <si>
    <t>30-49歲</t>
    <phoneticPr fontId="2" type="noConversion"/>
  </si>
  <si>
    <t>50歲以上</t>
    <phoneticPr fontId="2" type="noConversion"/>
  </si>
  <si>
    <t>男</t>
    <phoneticPr fontId="20" type="noConversion"/>
  </si>
  <si>
    <t>女</t>
    <phoneticPr fontId="20" type="noConversion"/>
  </si>
  <si>
    <t>％</t>
    <phoneticPr fontId="2" type="noConversion"/>
  </si>
  <si>
    <t>大專以上程度</t>
    <phoneticPr fontId="2" type="noConversion"/>
  </si>
  <si>
    <t>高中職程度</t>
    <phoneticPr fontId="2" type="noConversion"/>
  </si>
  <si>
    <t>高中職程度女</t>
    <phoneticPr fontId="2" type="noConversion"/>
  </si>
  <si>
    <t>國中以下程度</t>
    <phoneticPr fontId="2" type="noConversion"/>
  </si>
  <si>
    <t>國中以下程度女</t>
    <phoneticPr fontId="2" type="noConversion"/>
  </si>
  <si>
    <t>大專以上程度</t>
    <phoneticPr fontId="2" type="noConversion"/>
  </si>
  <si>
    <t>高中職程度</t>
    <phoneticPr fontId="2" type="noConversion"/>
  </si>
  <si>
    <t>高中職程度女</t>
    <phoneticPr fontId="2" type="noConversion"/>
  </si>
  <si>
    <t>國中以下程度</t>
    <phoneticPr fontId="2" type="noConversion"/>
  </si>
  <si>
    <t>國中以下程度女</t>
    <phoneticPr fontId="2" type="noConversion"/>
  </si>
  <si>
    <t>男</t>
    <phoneticPr fontId="20" type="noConversion"/>
  </si>
  <si>
    <t>女</t>
    <phoneticPr fontId="20" type="noConversion"/>
  </si>
  <si>
    <t>男</t>
    <phoneticPr fontId="20" type="noConversion"/>
  </si>
  <si>
    <t>女</t>
    <phoneticPr fontId="20" type="noConversion"/>
  </si>
  <si>
    <t>男</t>
    <phoneticPr fontId="20" type="noConversion"/>
  </si>
  <si>
    <t>女</t>
    <phoneticPr fontId="20" type="noConversion"/>
  </si>
  <si>
    <t>％</t>
    <phoneticPr fontId="2" type="noConversion"/>
  </si>
  <si>
    <t>女性可支配所得與男性比</t>
    <phoneticPr fontId="2" type="noConversion"/>
  </si>
  <si>
    <t>女性負責人比率</t>
    <phoneticPr fontId="2" type="noConversion"/>
  </si>
  <si>
    <t>保母數
(年底)</t>
    <phoneticPr fontId="2" type="noConversion"/>
  </si>
  <si>
    <t>受托數
(年底)</t>
    <phoneticPr fontId="2" type="noConversion"/>
  </si>
  <si>
    <t>擁有保母證照及受訓合格之保母數(年底)</t>
    <phoneticPr fontId="2" type="noConversion"/>
  </si>
  <si>
    <t>受托育家庭數(年底)</t>
    <phoneticPr fontId="2" type="noConversion"/>
  </si>
  <si>
    <t>專任教師數  ①</t>
    <phoneticPr fontId="2" type="noConversion"/>
  </si>
  <si>
    <t>學生數  ①</t>
    <phoneticPr fontId="2" type="noConversion"/>
  </si>
  <si>
    <t>專任教師數</t>
    <phoneticPr fontId="2" type="noConversion"/>
  </si>
  <si>
    <t>學生數</t>
    <phoneticPr fontId="2" type="noConversion"/>
  </si>
  <si>
    <t>學生數</t>
    <phoneticPr fontId="2" type="noConversion"/>
  </si>
  <si>
    <t>父或母為外籍人士學生數</t>
    <phoneticPr fontId="2" type="noConversion"/>
  </si>
  <si>
    <t>原住民學生數</t>
    <phoneticPr fontId="2" type="noConversion"/>
  </si>
  <si>
    <t>中途輟學學生數</t>
    <phoneticPr fontId="2" type="noConversion"/>
  </si>
  <si>
    <t>男性公教職員數*100</t>
  </si>
  <si>
    <t>女性公教職員數*100</t>
  </si>
  <si>
    <t>女性公務人員數*100</t>
  </si>
  <si>
    <t>男性校長及教師數*100</t>
  </si>
  <si>
    <t>女性校長及教師數*100</t>
  </si>
  <si>
    <t>公教職員數</t>
  </si>
  <si>
    <t>一般行政機關公教職員數</t>
  </si>
  <si>
    <t>公務人員數</t>
  </si>
  <si>
    <t>校長及教師數</t>
  </si>
  <si>
    <t>男性一般行政機關公教職員數*100</t>
    <phoneticPr fontId="20" type="noConversion"/>
  </si>
  <si>
    <t>女性一般行政機關公教職員數*100</t>
    <phoneticPr fontId="20" type="noConversion"/>
  </si>
  <si>
    <t>男性市立各級學校公教職員數*100</t>
    <phoneticPr fontId="20" type="noConversion"/>
  </si>
  <si>
    <t>女性市立各級學校公教職員數*100</t>
    <phoneticPr fontId="20" type="noConversion"/>
  </si>
  <si>
    <t>男性公務人員數*100</t>
    <phoneticPr fontId="20" type="noConversion"/>
  </si>
  <si>
    <t>學生視力檢查人數</t>
    <phoneticPr fontId="2" type="noConversion"/>
  </si>
  <si>
    <t>男性公私立國中學生視力檢查人數</t>
    <phoneticPr fontId="2" type="noConversion"/>
  </si>
  <si>
    <t>女性公私立國中學生視力檢查人數</t>
    <phoneticPr fontId="2" type="noConversion"/>
  </si>
  <si>
    <t>男性
公私立國小學生視力檢查人數</t>
    <phoneticPr fontId="2" type="noConversion"/>
  </si>
  <si>
    <t>女性
公私立國小學生視力檢查人數</t>
    <phoneticPr fontId="2" type="noConversion"/>
  </si>
  <si>
    <t>不詳</t>
    <phoneticPr fontId="2" type="noConversion"/>
  </si>
  <si>
    <t>男性勞動力人口數</t>
    <phoneticPr fontId="2" type="noConversion"/>
  </si>
  <si>
    <t>女性勞動力人口數</t>
    <phoneticPr fontId="2" type="noConversion"/>
  </si>
  <si>
    <t>男性家庭暴力年齡不詳被害者人數</t>
    <phoneticPr fontId="2" type="noConversion"/>
  </si>
  <si>
    <t>女性家庭暴力年齡不詳被害者人數</t>
    <phoneticPr fontId="2" type="noConversion"/>
  </si>
  <si>
    <t>女性家庭暴力65歲以上被害者人數</t>
    <phoneticPr fontId="2" type="noConversion"/>
  </si>
  <si>
    <t>表號</t>
    <phoneticPr fontId="1" type="noConversion"/>
  </si>
  <si>
    <t>1-1</t>
    <phoneticPr fontId="1" type="noConversion"/>
  </si>
  <si>
    <t>1-2</t>
  </si>
  <si>
    <t>1-3</t>
  </si>
  <si>
    <t>1-4</t>
  </si>
  <si>
    <t>1-5</t>
  </si>
  <si>
    <t>1-6</t>
  </si>
  <si>
    <t>1-7</t>
  </si>
  <si>
    <t>1-8</t>
  </si>
  <si>
    <t>1-9</t>
  </si>
  <si>
    <t>1-10</t>
  </si>
  <si>
    <t>1-11</t>
  </si>
  <si>
    <t>1-12</t>
  </si>
  <si>
    <t>1-13</t>
  </si>
  <si>
    <t>1-14</t>
  </si>
  <si>
    <t>1-15</t>
  </si>
  <si>
    <t>1-16</t>
  </si>
  <si>
    <t>1-17</t>
  </si>
  <si>
    <t>1-18</t>
  </si>
  <si>
    <t>人口概況</t>
    <phoneticPr fontId="1" type="noConversion"/>
  </si>
  <si>
    <t>人口年齡分配</t>
    <phoneticPr fontId="1" type="noConversion"/>
  </si>
  <si>
    <t>人口消長</t>
    <phoneticPr fontId="1" type="noConversion"/>
  </si>
  <si>
    <t>原住民概況</t>
    <phoneticPr fontId="1" type="noConversion"/>
  </si>
  <si>
    <t>婚姻狀況</t>
    <phoneticPr fontId="1" type="noConversion"/>
  </si>
  <si>
    <t>婚姻狀況－未婚年齡結構</t>
    <phoneticPr fontId="1" type="noConversion"/>
  </si>
  <si>
    <t>婚姻狀況－有偶年齡結構</t>
    <phoneticPr fontId="1" type="noConversion"/>
  </si>
  <si>
    <t>婚姻狀況－離婚年齡結構</t>
    <phoneticPr fontId="1" type="noConversion"/>
  </si>
  <si>
    <t>婚姻狀況－喪偶年齡結構</t>
    <phoneticPr fontId="1" type="noConversion"/>
  </si>
  <si>
    <t>初婚情形</t>
    <phoneticPr fontId="1" type="noConversion"/>
  </si>
  <si>
    <t>結婚情形</t>
    <phoneticPr fontId="1" type="noConversion"/>
  </si>
  <si>
    <t>離婚情形</t>
    <phoneticPr fontId="1" type="noConversion"/>
  </si>
  <si>
    <t>生育率</t>
    <phoneticPr fontId="1" type="noConversion"/>
  </si>
  <si>
    <t>嬰兒出生情形</t>
    <phoneticPr fontId="1" type="noConversion"/>
  </si>
  <si>
    <t>嬰兒生母生育胎次及年齡</t>
    <phoneticPr fontId="1" type="noConversion"/>
  </si>
  <si>
    <t>不動產繼承</t>
    <phoneticPr fontId="1" type="noConversion"/>
  </si>
  <si>
    <t>家庭組織型態</t>
    <phoneticPr fontId="1" type="noConversion"/>
  </si>
  <si>
    <t>2-1</t>
    <phoneticPr fontId="1" type="noConversion"/>
  </si>
  <si>
    <t>2-2</t>
  </si>
  <si>
    <t>2-3</t>
  </si>
  <si>
    <t>2-4</t>
  </si>
  <si>
    <t>2-5</t>
  </si>
  <si>
    <t>2-6</t>
  </si>
  <si>
    <t>2-7</t>
  </si>
  <si>
    <t>2-8</t>
  </si>
  <si>
    <t>2-9</t>
  </si>
  <si>
    <t>2-11</t>
  </si>
  <si>
    <t>2-12</t>
  </si>
  <si>
    <t>2-13</t>
  </si>
  <si>
    <t>2-14</t>
  </si>
  <si>
    <t>勞動力參與率</t>
    <phoneticPr fontId="1" type="noConversion"/>
  </si>
  <si>
    <t>商業登記負責人</t>
    <phoneticPr fontId="1" type="noConversion"/>
  </si>
  <si>
    <t>就業者行業結構－農業及工業</t>
    <phoneticPr fontId="1" type="noConversion"/>
  </si>
  <si>
    <t>就業者行業結構－服務業</t>
    <phoneticPr fontId="1" type="noConversion"/>
  </si>
  <si>
    <t>就業者職業結構</t>
    <phoneticPr fontId="1" type="noConversion"/>
  </si>
  <si>
    <t>失業率－教育程度別</t>
    <phoneticPr fontId="1" type="noConversion"/>
  </si>
  <si>
    <t>失業率－年齡別</t>
    <phoneticPr fontId="1" type="noConversion"/>
  </si>
  <si>
    <t>就業輔導</t>
    <phoneticPr fontId="1" type="noConversion"/>
  </si>
  <si>
    <t>大眾交通工具駕駛人員</t>
    <phoneticPr fontId="1" type="noConversion"/>
  </si>
  <si>
    <t>依性別工作平等法申訴案件</t>
    <phoneticPr fontId="1" type="noConversion"/>
  </si>
  <si>
    <t>家庭所得分配</t>
    <phoneticPr fontId="1" type="noConversion"/>
  </si>
  <si>
    <t>家庭所得差距</t>
    <phoneticPr fontId="1" type="noConversion"/>
  </si>
  <si>
    <t>3-1</t>
    <phoneticPr fontId="1" type="noConversion"/>
  </si>
  <si>
    <t>3-2</t>
  </si>
  <si>
    <t>3-3</t>
  </si>
  <si>
    <t>3-4</t>
  </si>
  <si>
    <t>3-5</t>
  </si>
  <si>
    <t>3-6</t>
  </si>
  <si>
    <t>3-7</t>
  </si>
  <si>
    <t>3-8</t>
  </si>
  <si>
    <t>3-9</t>
  </si>
  <si>
    <t>法律諮詢服務</t>
    <phoneticPr fontId="1" type="noConversion"/>
  </si>
  <si>
    <t>老人照顧機構</t>
    <phoneticPr fontId="1" type="noConversion"/>
  </si>
  <si>
    <t>老人福利服務</t>
    <phoneticPr fontId="1" type="noConversion"/>
  </si>
  <si>
    <t>兒童少年保護</t>
    <phoneticPr fontId="1" type="noConversion"/>
  </si>
  <si>
    <t>婦女福利服務</t>
    <phoneticPr fontId="1" type="noConversion"/>
  </si>
  <si>
    <t>申請住宅補貼</t>
    <phoneticPr fontId="1" type="noConversion"/>
  </si>
  <si>
    <t>4-1</t>
    <phoneticPr fontId="1" type="noConversion"/>
  </si>
  <si>
    <t>4-2</t>
  </si>
  <si>
    <t>4-3</t>
  </si>
  <si>
    <t>4-4</t>
  </si>
  <si>
    <t>4-5</t>
  </si>
  <si>
    <t>4-6</t>
  </si>
  <si>
    <t>4-7</t>
  </si>
  <si>
    <t>4-8</t>
  </si>
  <si>
    <t>4-9</t>
  </si>
  <si>
    <t>4-10</t>
  </si>
  <si>
    <t>4-11</t>
  </si>
  <si>
    <t>4-12</t>
  </si>
  <si>
    <t>4-13</t>
  </si>
  <si>
    <t>藝文活動參與</t>
    <phoneticPr fontId="1" type="noConversion"/>
  </si>
  <si>
    <t>教育程度</t>
    <phoneticPr fontId="1" type="noConversion"/>
  </si>
  <si>
    <t>學校教育</t>
    <phoneticPr fontId="1" type="noConversion"/>
  </si>
  <si>
    <t>國小教育</t>
    <phoneticPr fontId="1" type="noConversion"/>
  </si>
  <si>
    <t>國中教育</t>
    <phoneticPr fontId="1" type="noConversion"/>
  </si>
  <si>
    <t>高中教育</t>
    <phoneticPr fontId="1" type="noConversion"/>
  </si>
  <si>
    <t>高職教育</t>
    <phoneticPr fontId="1" type="noConversion"/>
  </si>
  <si>
    <t>高等教育</t>
    <phoneticPr fontId="1" type="noConversion"/>
  </si>
  <si>
    <t>特殊教育</t>
    <phoneticPr fontId="1" type="noConversion"/>
  </si>
  <si>
    <t>5-1</t>
    <phoneticPr fontId="1" type="noConversion"/>
  </si>
  <si>
    <t>5-2</t>
  </si>
  <si>
    <t>5-3</t>
  </si>
  <si>
    <t>5-4</t>
  </si>
  <si>
    <t>5-5</t>
  </si>
  <si>
    <t>5-6</t>
  </si>
  <si>
    <t>5-7</t>
  </si>
  <si>
    <t>5-8</t>
  </si>
  <si>
    <t>5-9</t>
  </si>
  <si>
    <t>5-10</t>
  </si>
  <si>
    <t>5-11</t>
  </si>
  <si>
    <t>5-12</t>
  </si>
  <si>
    <t>5-13</t>
  </si>
  <si>
    <t>5-14</t>
  </si>
  <si>
    <t>5-15</t>
  </si>
  <si>
    <t>5-16</t>
  </si>
  <si>
    <t>5-17</t>
  </si>
  <si>
    <t>5-18</t>
  </si>
  <si>
    <t>各年齡別自殺死亡人數</t>
    <phoneticPr fontId="1" type="noConversion"/>
  </si>
  <si>
    <t>各年齡別自殺死亡率</t>
    <phoneticPr fontId="1" type="noConversion"/>
  </si>
  <si>
    <t>各年齡別醫師人數</t>
    <phoneticPr fontId="1" type="noConversion"/>
  </si>
  <si>
    <t>失能個案及主要照顧者</t>
    <phoneticPr fontId="1" type="noConversion"/>
  </si>
  <si>
    <t>醫療服務量</t>
    <phoneticPr fontId="1" type="noConversion"/>
  </si>
  <si>
    <t>法定傳染病－確定人數</t>
    <phoneticPr fontId="1" type="noConversion"/>
  </si>
  <si>
    <t>死亡人數－主要死因</t>
    <phoneticPr fontId="1" type="noConversion"/>
  </si>
  <si>
    <t>死亡人數－各年齡別</t>
    <phoneticPr fontId="1" type="noConversion"/>
  </si>
  <si>
    <t>死亡人數－主要癌症</t>
    <phoneticPr fontId="1" type="noConversion"/>
  </si>
  <si>
    <t>死亡率－主要死因</t>
    <phoneticPr fontId="1" type="noConversion"/>
  </si>
  <si>
    <t>死亡率－各年齡別</t>
    <phoneticPr fontId="1" type="noConversion"/>
  </si>
  <si>
    <t>罹患率與死亡率－主要癌症</t>
    <phoneticPr fontId="1" type="noConversion"/>
  </si>
  <si>
    <t>標準化死亡率－主要死因</t>
    <phoneticPr fontId="1" type="noConversion"/>
  </si>
  <si>
    <t>標準化死亡率－主要癌症</t>
    <phoneticPr fontId="1" type="noConversion"/>
  </si>
  <si>
    <t>自殺通報人數</t>
    <phoneticPr fontId="1" type="noConversion"/>
  </si>
  <si>
    <t>性侵害加害者</t>
    <phoneticPr fontId="1" type="noConversion"/>
  </si>
  <si>
    <t>性騷擾案件申訴</t>
    <phoneticPr fontId="1" type="noConversion"/>
  </si>
  <si>
    <t>家庭暴力案件</t>
    <phoneticPr fontId="1" type="noConversion"/>
  </si>
  <si>
    <t>家庭暴力被害者</t>
    <phoneticPr fontId="1" type="noConversion"/>
  </si>
  <si>
    <t>家庭暴力加害者</t>
    <phoneticPr fontId="1" type="noConversion"/>
  </si>
  <si>
    <t>性侵害被害者年齡</t>
    <phoneticPr fontId="1" type="noConversion"/>
  </si>
  <si>
    <t>刑事案件犯罪人口率</t>
    <phoneticPr fontId="1" type="noConversion"/>
  </si>
  <si>
    <t>刑事案件被害者</t>
    <phoneticPr fontId="1" type="noConversion"/>
  </si>
  <si>
    <t>刑事案件加害者</t>
    <phoneticPr fontId="1" type="noConversion"/>
  </si>
  <si>
    <t>竊盜案件</t>
    <phoneticPr fontId="1" type="noConversion"/>
  </si>
  <si>
    <t>暴力犯罪</t>
    <phoneticPr fontId="1" type="noConversion"/>
  </si>
  <si>
    <t>妨害性自主罪</t>
    <phoneticPr fontId="1" type="noConversion"/>
  </si>
  <si>
    <t>兒童少年犯罪</t>
    <phoneticPr fontId="1" type="noConversion"/>
  </si>
  <si>
    <t>少年刑案嫌疑犯</t>
    <phoneticPr fontId="1" type="noConversion"/>
  </si>
  <si>
    <t>兒童刑案嫌疑犯</t>
    <phoneticPr fontId="1" type="noConversion"/>
  </si>
  <si>
    <t>毒品吸食人數</t>
    <phoneticPr fontId="1" type="noConversion"/>
  </si>
  <si>
    <t>道路交通事故</t>
    <phoneticPr fontId="1" type="noConversion"/>
  </si>
  <si>
    <t>火災死傷人數</t>
    <phoneticPr fontId="1" type="noConversion"/>
  </si>
  <si>
    <t>列管公廁</t>
    <phoneticPr fontId="1" type="noConversion"/>
  </si>
  <si>
    <t>社會福利工作</t>
    <phoneticPr fontId="1" type="noConversion"/>
  </si>
  <si>
    <t>團體代表</t>
    <phoneticPr fontId="1" type="noConversion"/>
  </si>
  <si>
    <t>民意代表</t>
    <phoneticPr fontId="1" type="noConversion"/>
  </si>
  <si>
    <t>公教職員</t>
    <phoneticPr fontId="1" type="noConversion"/>
  </si>
  <si>
    <t>公教職員年齡結構</t>
    <phoneticPr fontId="1" type="noConversion"/>
  </si>
  <si>
    <t>公教職員教育程度結構</t>
    <phoneticPr fontId="1" type="noConversion"/>
  </si>
  <si>
    <t>公教職員官職等</t>
    <phoneticPr fontId="1" type="noConversion"/>
  </si>
  <si>
    <t>市府主管人員</t>
    <phoneticPr fontId="1" type="noConversion"/>
  </si>
  <si>
    <t>訓練人次</t>
    <phoneticPr fontId="1" type="noConversion"/>
  </si>
  <si>
    <t>6-14</t>
  </si>
  <si>
    <t>6-1</t>
    <phoneticPr fontId="1" type="noConversion"/>
  </si>
  <si>
    <t>6-2</t>
  </si>
  <si>
    <t>6-3</t>
  </si>
  <si>
    <t>6-4</t>
  </si>
  <si>
    <t>6-5</t>
  </si>
  <si>
    <t>6-6</t>
  </si>
  <si>
    <t>6-7</t>
  </si>
  <si>
    <t>6-8</t>
  </si>
  <si>
    <t>6-9</t>
  </si>
  <si>
    <t>6-10</t>
  </si>
  <si>
    <t>6-11</t>
  </si>
  <si>
    <t>6-12</t>
  </si>
  <si>
    <t>6-13</t>
  </si>
  <si>
    <t>6-15</t>
  </si>
  <si>
    <t>6-16</t>
  </si>
  <si>
    <t>6-17</t>
  </si>
  <si>
    <t>6-18</t>
  </si>
  <si>
    <t>6-19</t>
  </si>
  <si>
    <t>6-20</t>
  </si>
  <si>
    <t>6-21</t>
  </si>
  <si>
    <t>6-22</t>
  </si>
  <si>
    <t>7-1</t>
    <phoneticPr fontId="1" type="noConversion"/>
  </si>
  <si>
    <t>7-2</t>
  </si>
  <si>
    <t>7-3</t>
  </si>
  <si>
    <t>7-4</t>
  </si>
  <si>
    <t>7-5</t>
  </si>
  <si>
    <t>7-6</t>
  </si>
  <si>
    <t>7-7</t>
  </si>
  <si>
    <t>7-8</t>
  </si>
  <si>
    <t>7-9</t>
  </si>
  <si>
    <t xml:space="preserve">國小教育(續) </t>
    <phoneticPr fontId="1" type="noConversion"/>
  </si>
  <si>
    <t xml:space="preserve">國中教育(續) </t>
    <phoneticPr fontId="1" type="noConversion"/>
  </si>
  <si>
    <t>法定傳染病－HIV感染者</t>
    <phoneticPr fontId="1" type="noConversion"/>
  </si>
  <si>
    <t>法定傳染病－HIV死亡者</t>
    <phoneticPr fontId="1" type="noConversion"/>
  </si>
  <si>
    <t>妨害性自主罪-年齡別</t>
    <phoneticPr fontId="1" type="noConversion"/>
  </si>
  <si>
    <t>妨害性自主罪-教育程度別</t>
    <phoneticPr fontId="1" type="noConversion"/>
  </si>
  <si>
    <t>勞動力</t>
    <phoneticPr fontId="1" type="noConversion"/>
  </si>
  <si>
    <t>年齡別生育率</t>
    <phoneticPr fontId="1" type="noConversion"/>
  </si>
  <si>
    <t>刑事案件嫌疑犯</t>
    <phoneticPr fontId="1" type="noConversion"/>
  </si>
  <si>
    <t>本府民政局</t>
    <phoneticPr fontId="2" type="noConversion"/>
  </si>
  <si>
    <t>民政局</t>
  </si>
  <si>
    <t>民政局</t>
    <phoneticPr fontId="1" type="noConversion"/>
  </si>
  <si>
    <t>本府衛生局</t>
    <phoneticPr fontId="2" type="noConversion"/>
  </si>
  <si>
    <t>民政局,衛生局</t>
    <phoneticPr fontId="1" type="noConversion"/>
  </si>
  <si>
    <t>民政局</t>
    <phoneticPr fontId="1" type="noConversion"/>
  </si>
  <si>
    <t>行政院主計總處暨本府主計處</t>
    <phoneticPr fontId="2" type="noConversion"/>
  </si>
  <si>
    <t>地政局</t>
    <phoneticPr fontId="1" type="noConversion"/>
  </si>
  <si>
    <t>主計總處,本處</t>
    <phoneticPr fontId="1" type="noConversion"/>
  </si>
  <si>
    <t>行政院主計總處「人力資源調查統計年報」</t>
    <phoneticPr fontId="2" type="noConversion"/>
  </si>
  <si>
    <t>主計總處年報</t>
    <phoneticPr fontId="1" type="noConversion"/>
  </si>
  <si>
    <t>本府勞工局</t>
    <phoneticPr fontId="2" type="noConversion"/>
  </si>
  <si>
    <t>勞動部,勞工局</t>
    <phoneticPr fontId="1" type="noConversion"/>
  </si>
  <si>
    <t>本府交通局</t>
    <phoneticPr fontId="2" type="noConversion"/>
  </si>
  <si>
    <t>交通局</t>
    <phoneticPr fontId="1" type="noConversion"/>
  </si>
  <si>
    <t>勞工局</t>
    <phoneticPr fontId="1" type="noConversion"/>
  </si>
  <si>
    <t>本府經濟發展局</t>
    <phoneticPr fontId="2" type="noConversion"/>
  </si>
  <si>
    <t>經發局</t>
    <phoneticPr fontId="1" type="noConversion"/>
  </si>
  <si>
    <t>主計總處,本處</t>
    <phoneticPr fontId="1" type="noConversion"/>
  </si>
  <si>
    <t>本府社會局</t>
    <phoneticPr fontId="2" type="noConversion"/>
  </si>
  <si>
    <t>社會局</t>
  </si>
  <si>
    <t>本府都市發展局</t>
    <phoneticPr fontId="2" type="noConversion"/>
  </si>
  <si>
    <t>都發局</t>
    <phoneticPr fontId="1" type="noConversion"/>
  </si>
  <si>
    <t>本府衛生局</t>
    <phoneticPr fontId="1" type="noConversion"/>
  </si>
  <si>
    <t>托育服務</t>
    <phoneticPr fontId="1" type="noConversion"/>
  </si>
  <si>
    <t>喘息服務</t>
    <phoneticPr fontId="1" type="noConversion"/>
  </si>
  <si>
    <t>衛生局</t>
  </si>
  <si>
    <t>衛生局</t>
    <phoneticPr fontId="1" type="noConversion"/>
  </si>
  <si>
    <t>本府法制局</t>
    <phoneticPr fontId="2" type="noConversion"/>
  </si>
  <si>
    <t>法制局</t>
    <phoneticPr fontId="1" type="noConversion"/>
  </si>
  <si>
    <t>勞工大學</t>
    <phoneticPr fontId="1" type="noConversion"/>
  </si>
  <si>
    <t>本府民政局</t>
    <phoneticPr fontId="1" type="noConversion"/>
  </si>
  <si>
    <t>本府教育局</t>
    <phoneticPr fontId="2" type="noConversion"/>
  </si>
  <si>
    <t>教育局</t>
    <phoneticPr fontId="1" type="noConversion"/>
  </si>
  <si>
    <t>本府文化局</t>
    <phoneticPr fontId="2" type="noConversion"/>
  </si>
  <si>
    <t>文化局</t>
    <phoneticPr fontId="1" type="noConversion"/>
  </si>
  <si>
    <t>勞工局</t>
    <phoneticPr fontId="1" type="noConversion"/>
  </si>
  <si>
    <t>外籍勞工健檢</t>
    <phoneticPr fontId="1" type="noConversion"/>
  </si>
  <si>
    <t>5-1.外籍勞工健檢</t>
    <phoneticPr fontId="2" type="noConversion"/>
  </si>
  <si>
    <t>本府衛生局</t>
    <phoneticPr fontId="2" type="noConversion"/>
  </si>
  <si>
    <t>本府社會局</t>
    <phoneticPr fontId="2" type="noConversion"/>
  </si>
  <si>
    <t>社會局,教育局</t>
    <phoneticPr fontId="1" type="noConversion"/>
  </si>
  <si>
    <t>本府社會局</t>
    <phoneticPr fontId="1" type="noConversion"/>
  </si>
  <si>
    <t>社會局</t>
    <phoneticPr fontId="1" type="noConversion"/>
  </si>
  <si>
    <t>本府警察局</t>
    <phoneticPr fontId="2" type="noConversion"/>
  </si>
  <si>
    <t>警察局</t>
  </si>
  <si>
    <t>本府消防局</t>
    <phoneticPr fontId="2" type="noConversion"/>
  </si>
  <si>
    <t>消防局</t>
    <phoneticPr fontId="1" type="noConversion"/>
  </si>
  <si>
    <t>本府環境保護局</t>
    <phoneticPr fontId="2" type="noConversion"/>
  </si>
  <si>
    <t>環保局</t>
    <phoneticPr fontId="1" type="noConversion"/>
  </si>
  <si>
    <t>社會局,原民會,民政局,農業局,勞工局</t>
    <phoneticPr fontId="1" type="noConversion"/>
  </si>
  <si>
    <t>立法院</t>
    <phoneticPr fontId="2" type="noConversion"/>
  </si>
  <si>
    <t>立法院,議會</t>
    <phoneticPr fontId="1" type="noConversion"/>
  </si>
  <si>
    <t>本府人事處</t>
    <phoneticPr fontId="2" type="noConversion"/>
  </si>
  <si>
    <t>人事處</t>
  </si>
  <si>
    <t>102年</t>
  </si>
  <si>
    <t>ⓡ─</t>
  </si>
  <si>
    <t>ⓡ1</t>
  </si>
  <si>
    <t>ⓡ5</t>
  </si>
  <si>
    <t>ⓡ2</t>
  </si>
  <si>
    <t>ⓡ17</t>
  </si>
  <si>
    <t>ⓡ19</t>
  </si>
  <si>
    <t>符合性別比率規定之任務編組</t>
    <phoneticPr fontId="1" type="noConversion"/>
  </si>
  <si>
    <t>未符合性別比率規定之任務編組</t>
    <phoneticPr fontId="1" type="noConversion"/>
  </si>
  <si>
    <t>符合性別比率規定之達成率</t>
    <phoneticPr fontId="1" type="noConversion"/>
  </si>
  <si>
    <t>符合任務編組作業原則，不受性別比率規定限制</t>
    <phoneticPr fontId="1" type="noConversion"/>
  </si>
  <si>
    <t>成員任一性別比率未達三分之一</t>
    <phoneticPr fontId="1" type="noConversion"/>
  </si>
  <si>
    <t>個</t>
    <phoneticPr fontId="1" type="noConversion"/>
  </si>
  <si>
    <t>成員任一性別比率達三分之一之任務編組個數</t>
    <phoneticPr fontId="1" type="noConversion"/>
  </si>
  <si>
    <t>符合任務編組作業原則，不受成員性別比率規定限制之任務編組個數</t>
    <phoneticPr fontId="1" type="noConversion"/>
  </si>
  <si>
    <t>成員任一性別比率未達三分之一之任務編組個數</t>
    <phoneticPr fontId="1" type="noConversion"/>
  </si>
  <si>
    <t>符合性別比率規定之任務編組個數*100/任務編組總個數</t>
    <phoneticPr fontId="1" type="noConversion"/>
  </si>
  <si>
    <t>本府人事處</t>
    <phoneticPr fontId="1" type="noConversion"/>
  </si>
  <si>
    <t>成員任一性別比率達三分之一</t>
    <phoneticPr fontId="1" type="noConversion"/>
  </si>
  <si>
    <t>1-19.外裔、外籍、大陸及港澳地區配偶</t>
    <phoneticPr fontId="1" type="noConversion"/>
  </si>
  <si>
    <t>外裔、外籍配偶（原屬）國籍</t>
    <phoneticPr fontId="1" type="noConversion"/>
  </si>
  <si>
    <t>大陸、港澳地區配偶</t>
    <phoneticPr fontId="1" type="noConversion"/>
  </si>
  <si>
    <t>越南</t>
    <phoneticPr fontId="1" type="noConversion"/>
  </si>
  <si>
    <t>印尼</t>
    <phoneticPr fontId="1" type="noConversion"/>
  </si>
  <si>
    <t>泰國</t>
    <phoneticPr fontId="1" type="noConversion"/>
  </si>
  <si>
    <t>菲律賓</t>
    <phoneticPr fontId="1" type="noConversion"/>
  </si>
  <si>
    <t>柬埔寨</t>
    <phoneticPr fontId="1" type="noConversion"/>
  </si>
  <si>
    <t>日本</t>
    <phoneticPr fontId="1" type="noConversion"/>
  </si>
  <si>
    <t>韓國</t>
    <phoneticPr fontId="1" type="noConversion"/>
  </si>
  <si>
    <t>其他國家</t>
    <phoneticPr fontId="1" type="noConversion"/>
  </si>
  <si>
    <t>合計</t>
    <phoneticPr fontId="1" type="noConversion"/>
  </si>
  <si>
    <t>大陸地區</t>
    <phoneticPr fontId="1" type="noConversion"/>
  </si>
  <si>
    <t>港澳地區</t>
    <phoneticPr fontId="1" type="noConversion"/>
  </si>
  <si>
    <t>男性外籍配偶人數</t>
    <phoneticPr fontId="1" type="noConversion"/>
  </si>
  <si>
    <t>女性外籍配偶人數</t>
    <phoneticPr fontId="1" type="noConversion"/>
  </si>
  <si>
    <t>男性越南籍配偶人數</t>
    <phoneticPr fontId="1" type="noConversion"/>
  </si>
  <si>
    <t>女性越南籍配偶人數</t>
    <phoneticPr fontId="1" type="noConversion"/>
  </si>
  <si>
    <t>男性印尼籍配偶人數</t>
    <phoneticPr fontId="1" type="noConversion"/>
  </si>
  <si>
    <t>女性印尼籍配偶人數</t>
    <phoneticPr fontId="1" type="noConversion"/>
  </si>
  <si>
    <t>男性泰國籍配偶人數</t>
    <phoneticPr fontId="1" type="noConversion"/>
  </si>
  <si>
    <t>女性泰國籍配偶人數</t>
    <phoneticPr fontId="1" type="noConversion"/>
  </si>
  <si>
    <t>男性菲律賓籍配偶人數</t>
    <phoneticPr fontId="1" type="noConversion"/>
  </si>
  <si>
    <t>女性菲律賓籍配偶人數</t>
    <phoneticPr fontId="1" type="noConversion"/>
  </si>
  <si>
    <t>男性柬埔寨籍配偶人數</t>
    <phoneticPr fontId="1" type="noConversion"/>
  </si>
  <si>
    <t>女性柬埔寨籍配偶人數</t>
    <phoneticPr fontId="1" type="noConversion"/>
  </si>
  <si>
    <t>男性日本籍配偶人數</t>
    <phoneticPr fontId="1" type="noConversion"/>
  </si>
  <si>
    <t>女性日本籍配偶人數</t>
    <phoneticPr fontId="1" type="noConversion"/>
  </si>
  <si>
    <t>男性韓國籍配偶人數</t>
    <phoneticPr fontId="1" type="noConversion"/>
  </si>
  <si>
    <t>女性韓國籍配偶人數</t>
    <phoneticPr fontId="1" type="noConversion"/>
  </si>
  <si>
    <t>男性其他國籍配偶人數</t>
    <phoneticPr fontId="1" type="noConversion"/>
  </si>
  <si>
    <t>女性其他國籍配偶人數</t>
    <phoneticPr fontId="1" type="noConversion"/>
  </si>
  <si>
    <t>男性大陸港澳地區配偶人數</t>
    <phoneticPr fontId="1" type="noConversion"/>
  </si>
  <si>
    <t>女性大陸港澳地區配偶人數</t>
    <phoneticPr fontId="1" type="noConversion"/>
  </si>
  <si>
    <t>男性大陸地區配偶人數</t>
    <phoneticPr fontId="1" type="noConversion"/>
  </si>
  <si>
    <t>女性大陸地區配偶人數</t>
    <phoneticPr fontId="1" type="noConversion"/>
  </si>
  <si>
    <t>男性港澳地區配偶人數</t>
    <phoneticPr fontId="1" type="noConversion"/>
  </si>
  <si>
    <t>女性港澳地區配偶人數</t>
    <phoneticPr fontId="1" type="noConversion"/>
  </si>
  <si>
    <t>本府民政局、內政部入出國及移民署</t>
    <phoneticPr fontId="1" type="noConversion"/>
  </si>
  <si>
    <t>參訓人數</t>
    <phoneticPr fontId="1" type="noConversion"/>
  </si>
  <si>
    <t>結訓人數</t>
    <phoneticPr fontId="1" type="noConversion"/>
  </si>
  <si>
    <t>結訓者輔導就業人數</t>
    <phoneticPr fontId="1" type="noConversion"/>
  </si>
  <si>
    <t>輔導就業比率</t>
    <phoneticPr fontId="1" type="noConversion"/>
  </si>
  <si>
    <t>男性參訓人數</t>
    <phoneticPr fontId="1" type="noConversion"/>
  </si>
  <si>
    <t>男性參訓人數*100</t>
    <phoneticPr fontId="1" type="noConversion"/>
  </si>
  <si>
    <t>女性參訓人數</t>
    <phoneticPr fontId="1" type="noConversion"/>
  </si>
  <si>
    <t>女性參訓人數*100</t>
    <phoneticPr fontId="1" type="noConversion"/>
  </si>
  <si>
    <t>男性結訓人數</t>
    <phoneticPr fontId="1" type="noConversion"/>
  </si>
  <si>
    <t>男性結訓人數*100</t>
    <phoneticPr fontId="1" type="noConversion"/>
  </si>
  <si>
    <t>女性結訓人數</t>
    <phoneticPr fontId="1" type="noConversion"/>
  </si>
  <si>
    <t>女性結訓人數*100</t>
    <phoneticPr fontId="1" type="noConversion"/>
  </si>
  <si>
    <t>男性結訓者輔導就業人數</t>
    <phoneticPr fontId="1" type="noConversion"/>
  </si>
  <si>
    <t>男性結訓者輔導就業人數*100</t>
    <phoneticPr fontId="1" type="noConversion"/>
  </si>
  <si>
    <t>女性結訓者輔導就業人數</t>
    <phoneticPr fontId="1" type="noConversion"/>
  </si>
  <si>
    <t>女性結訓者輔導就業人數*100</t>
    <phoneticPr fontId="1" type="noConversion"/>
  </si>
  <si>
    <t>參訓總人數</t>
    <phoneticPr fontId="1" type="noConversion"/>
  </si>
  <si>
    <t>結訓總人數</t>
    <phoneticPr fontId="1" type="noConversion"/>
  </si>
  <si>
    <t>男性接受職業訓練結訓人數</t>
  </si>
  <si>
    <t>女性接受職業訓練結訓人數</t>
  </si>
  <si>
    <t>本府勞工局</t>
    <phoneticPr fontId="1" type="noConversion"/>
  </si>
  <si>
    <t>新登記人數</t>
    <phoneticPr fontId="1" type="noConversion"/>
  </si>
  <si>
    <t>有效人數</t>
    <phoneticPr fontId="1" type="noConversion"/>
  </si>
  <si>
    <t>求職</t>
    <phoneticPr fontId="1" type="noConversion"/>
  </si>
  <si>
    <t>求職推介就業</t>
    <phoneticPr fontId="1" type="noConversion"/>
  </si>
  <si>
    <t>求職推介就業率</t>
    <phoneticPr fontId="1" type="noConversion"/>
  </si>
  <si>
    <t>求職推介就業率</t>
  </si>
  <si>
    <t>人</t>
    <phoneticPr fontId="1" type="noConversion"/>
  </si>
  <si>
    <t>%</t>
    <phoneticPr fontId="1" type="noConversion"/>
  </si>
  <si>
    <t>新登記求職人數</t>
    <phoneticPr fontId="1" type="noConversion"/>
  </si>
  <si>
    <t>新登記求職推介就業人數</t>
    <phoneticPr fontId="1" type="noConversion"/>
  </si>
  <si>
    <t>新登記求職推介就業人數*100</t>
    <phoneticPr fontId="1" type="noConversion"/>
  </si>
  <si>
    <t>有效求職人數</t>
    <phoneticPr fontId="1" type="noConversion"/>
  </si>
  <si>
    <t>有效求職推介就業人數</t>
    <phoneticPr fontId="1" type="noConversion"/>
  </si>
  <si>
    <t>有效求職推介就業人數*100</t>
    <phoneticPr fontId="1" type="noConversion"/>
  </si>
  <si>
    <t>新登記求職人數</t>
  </si>
  <si>
    <t>本府勞工局</t>
    <phoneticPr fontId="1" type="noConversion"/>
  </si>
  <si>
    <t>7-10.市府及所屬機關任務編組成員性比例</t>
    <phoneticPr fontId="1" type="noConversion"/>
  </si>
  <si>
    <t>1-19</t>
    <phoneticPr fontId="1" type="noConversion"/>
  </si>
  <si>
    <t>外裔、外籍、大陸及港澳地區配偶</t>
    <phoneticPr fontId="1" type="noConversion"/>
  </si>
  <si>
    <t>2-10</t>
    <phoneticPr fontId="1" type="noConversion"/>
  </si>
  <si>
    <t>就業者從業身分結構</t>
    <phoneticPr fontId="1" type="noConversion"/>
  </si>
  <si>
    <t>2-15</t>
  </si>
  <si>
    <t>2-16</t>
  </si>
  <si>
    <t>2-17</t>
  </si>
  <si>
    <t>婦女二度就業狀況</t>
  </si>
  <si>
    <t>2-16.失業者職業訓練參訓狀況</t>
    <phoneticPr fontId="2" type="noConversion"/>
  </si>
  <si>
    <t>2-17. 婦女二度就業狀況</t>
    <phoneticPr fontId="1" type="noConversion"/>
  </si>
  <si>
    <t>失業者職業訓練參訓狀況</t>
  </si>
  <si>
    <t>3-10 30歲以上(30-69歲)婦女縣市別3年抹片申報檢查情形</t>
    <phoneticPr fontId="1" type="noConversion"/>
  </si>
  <si>
    <t>婦女人口數</t>
  </si>
  <si>
    <t>申報檢查人數</t>
  </si>
  <si>
    <t>申報參與率</t>
    <phoneticPr fontId="1" type="noConversion"/>
  </si>
  <si>
    <t>陽性人數</t>
  </si>
  <si>
    <t>陽性率</t>
    <phoneticPr fontId="1" type="noConversion"/>
  </si>
  <si>
    <t>人</t>
    <phoneticPr fontId="1" type="noConversion"/>
  </si>
  <si>
    <t>%</t>
    <phoneticPr fontId="1" type="noConversion"/>
  </si>
  <si>
    <t>婦女人口數</t>
    <phoneticPr fontId="1" type="noConversion"/>
  </si>
  <si>
    <t>申報檢查人數</t>
    <phoneticPr fontId="1" type="noConversion"/>
  </si>
  <si>
    <t>申報檢查人數*100/婦女人口數</t>
    <phoneticPr fontId="1" type="noConversion"/>
  </si>
  <si>
    <t>陽性人數</t>
    <phoneticPr fontId="1" type="noConversion"/>
  </si>
  <si>
    <t>陽性人數*100/申報檢查人數</t>
    <phoneticPr fontId="1" type="noConversion"/>
  </si>
  <si>
    <t>本府衛生局、衛生福利部國民健康署</t>
    <phoneticPr fontId="1" type="noConversion"/>
  </si>
  <si>
    <t>3-10</t>
  </si>
  <si>
    <t>30歲以上(30-69歲)婦女縣市別3年抹片申報檢查情形</t>
    <phoneticPr fontId="1" type="noConversion"/>
  </si>
  <si>
    <t>衛生局</t>
    <phoneticPr fontId="1" type="noConversion"/>
  </si>
  <si>
    <t>市府及所屬機關任務編組成員性比例</t>
    <phoneticPr fontId="1" type="noConversion"/>
  </si>
  <si>
    <t>7-10</t>
  </si>
  <si>
    <t>103年</t>
  </si>
  <si>
    <t>活嬰數
(出生人數)</t>
    <phoneticPr fontId="2" type="noConversion"/>
  </si>
  <si>
    <t>活嬰數
(出生人數)</t>
    <phoneticPr fontId="2" type="noConversion"/>
  </si>
  <si>
    <t>1-20</t>
  </si>
  <si>
    <t>原住民族狀況</t>
    <phoneticPr fontId="1" type="noConversion"/>
  </si>
  <si>
    <t>原民會、中央原民會網頁資料</t>
    <phoneticPr fontId="1" type="noConversion"/>
  </si>
  <si>
    <t>102年圖像新增</t>
    <phoneticPr fontId="1" type="noConversion"/>
  </si>
  <si>
    <t>103年圖像新增</t>
    <phoneticPr fontId="1" type="noConversion"/>
  </si>
  <si>
    <t>2-18</t>
    <phoneticPr fontId="1" type="noConversion"/>
  </si>
  <si>
    <t>公司登記負責人</t>
    <phoneticPr fontId="1" type="noConversion"/>
  </si>
  <si>
    <t>非勞動力結構</t>
    <phoneticPr fontId="1" type="noConversion"/>
  </si>
  <si>
    <t>勞工局</t>
    <phoneticPr fontId="1" type="noConversion"/>
  </si>
  <si>
    <t>各族人口數-依性別分</t>
  </si>
  <si>
    <t>外配就業人次</t>
  </si>
  <si>
    <t>人數-依性別分</t>
  </si>
  <si>
    <t>3-11</t>
  </si>
  <si>
    <t>3-12</t>
  </si>
  <si>
    <t>教育局</t>
    <phoneticPr fontId="1" type="noConversion"/>
  </si>
  <si>
    <t>護理之家照顧服務工作人員</t>
  </si>
  <si>
    <t>吸菸人口推估</t>
  </si>
  <si>
    <t>法院裁定執行戒酒教育人數</t>
  </si>
  <si>
    <t>施用第一、二級毒品出監個案人數</t>
  </si>
  <si>
    <t>人工流產人次</t>
  </si>
  <si>
    <t>不孕症治療人次</t>
  </si>
  <si>
    <t>5-19</t>
  </si>
  <si>
    <t>5-20</t>
  </si>
  <si>
    <t>5-21</t>
  </si>
  <si>
    <t>5-22</t>
  </si>
  <si>
    <t>5-23</t>
  </si>
  <si>
    <t>5-24</t>
  </si>
  <si>
    <t>課程數</t>
    <phoneticPr fontId="1" type="noConversion"/>
  </si>
  <si>
    <t>人次-依性別分</t>
  </si>
  <si>
    <t>5-25</t>
  </si>
  <si>
    <t>主要罹癌就診人數</t>
    <phoneticPr fontId="1" type="noConversion"/>
  </si>
  <si>
    <t>人</t>
    <phoneticPr fontId="2" type="noConversion"/>
  </si>
  <si>
    <t>14歲以下</t>
    <phoneticPr fontId="2" type="noConversion"/>
  </si>
  <si>
    <t>15-24歲</t>
    <phoneticPr fontId="2" type="noConversion"/>
  </si>
  <si>
    <t>25-34歲</t>
    <phoneticPr fontId="2" type="noConversion"/>
  </si>
  <si>
    <t>35-44歲</t>
    <phoneticPr fontId="2" type="noConversion"/>
  </si>
  <si>
    <t>45-54歲</t>
    <phoneticPr fontId="2" type="noConversion"/>
  </si>
  <si>
    <t>55-64歲</t>
    <phoneticPr fontId="2" type="noConversion"/>
  </si>
  <si>
    <t>65歲以上</t>
    <phoneticPr fontId="2" type="noConversion"/>
  </si>
  <si>
    <t>結腸、直腸、乙狀結腸連結部及肛門</t>
    <phoneticPr fontId="2" type="noConversion"/>
  </si>
  <si>
    <t>肝與肝內膽管</t>
    <phoneticPr fontId="2" type="noConversion"/>
  </si>
  <si>
    <t>總人數</t>
    <phoneticPr fontId="2" type="noConversion"/>
  </si>
  <si>
    <t>%</t>
    <phoneticPr fontId="2" type="noConversion"/>
  </si>
  <si>
    <t>乳房</t>
    <phoneticPr fontId="2" type="noConversion"/>
  </si>
  <si>
    <t>女性罹癌部位</t>
    <phoneticPr fontId="2" type="noConversion"/>
  </si>
  <si>
    <t>男姓罹癌部位</t>
    <phoneticPr fontId="2" type="noConversion"/>
  </si>
  <si>
    <t>本府衛生局</t>
    <phoneticPr fontId="2" type="noConversion"/>
  </si>
  <si>
    <t>男性罹患肝與肝內膽管癌症就診總人數</t>
  </si>
  <si>
    <t>男性罹患肝與肝內膽管癌症就診總人數</t>
    <phoneticPr fontId="2" type="noConversion"/>
  </si>
  <si>
    <t>男性罹患結腸、直腸、乙狀結腸連結部及肛門癌症就診總人數</t>
  </si>
  <si>
    <t>男性罹患結腸、直腸、乙狀結腸連結部及肛門癌症就診總人數</t>
    <phoneticPr fontId="2" type="noConversion"/>
  </si>
  <si>
    <t>女性罹患乳房癌症就診總人數</t>
  </si>
  <si>
    <t>女性罹患乳房癌症就診總人數</t>
    <phoneticPr fontId="2" type="noConversion"/>
  </si>
  <si>
    <t>14歲以下男性罹患結腸、直腸、乙狀結腸連結部及肛門癌症就診人數*100</t>
  </si>
  <si>
    <t>15-24歲男性罹患結腸、直腸、乙狀結腸連結部及肛門癌症就診人數*100</t>
  </si>
  <si>
    <t>25-34歲男性罹患結腸、直腸、乙狀結腸連結部及肛門癌症就診人數*100</t>
  </si>
  <si>
    <t>35-44歲男性罹患結腸、直腸、乙狀結腸連結部及肛門癌症就診人數*100</t>
  </si>
  <si>
    <t>45-54歲男性罹患結腸、直腸、乙狀結腸連結部及肛門癌症就診人數*100</t>
  </si>
  <si>
    <t>55-64歲男性罹患結腸、直腸、乙狀結腸連結部及肛門癌症就診人數*100</t>
  </si>
  <si>
    <t>65歲以上男性罹患結腸、直腸、乙狀結腸連結部及肛門癌症就診人數*100</t>
  </si>
  <si>
    <t>14歲以下男性罹患肝與肝內膽管癌症就診人數*100</t>
  </si>
  <si>
    <t>15-24歲男性罹患肝與肝內膽管癌症就診人數*100</t>
  </si>
  <si>
    <t>25-34歲男性罹患肝與肝內膽管癌症就診人數*100</t>
  </si>
  <si>
    <t>35-44歲男性罹患肝與肝內膽管癌症就診人數*100</t>
  </si>
  <si>
    <t>45-54歲男性罹患肝與肝內膽管癌症就診人數*100</t>
  </si>
  <si>
    <t>55-64歲男性罹患肝與肝內膽管癌症就診人數*100</t>
  </si>
  <si>
    <t>65歲以上男性罹患肝與肝內膽管癌症就診人數*100</t>
  </si>
  <si>
    <t>14歲以下女性罹患乳房癌症就診人數*100</t>
  </si>
  <si>
    <t>15-24歲女性罹患乳房癌症就診人數*100</t>
  </si>
  <si>
    <t>25-34歲女性罹患乳房癌症就診人數*100</t>
  </si>
  <si>
    <t>35-44歲女性罹患乳房癌症就診人數*100</t>
  </si>
  <si>
    <t>45-54歲女性罹患乳房癌症就診人數*100</t>
  </si>
  <si>
    <t>55-64歲女性罹患乳房癌症就診人數*100</t>
  </si>
  <si>
    <t>65歲以上女性罹患乳房癌症就診人數*100</t>
  </si>
  <si>
    <t>1-20.原住民族狀況</t>
    <phoneticPr fontId="2" type="noConversion"/>
  </si>
  <si>
    <t>原住民族人數</t>
    <phoneticPr fontId="1" type="noConversion"/>
  </si>
  <si>
    <t>賽德克族</t>
  </si>
  <si>
    <t>拉阿魯哇族</t>
  </si>
  <si>
    <t>卡那卡那富族</t>
  </si>
  <si>
    <t>男性阿美族原住民人數</t>
  </si>
  <si>
    <t>女性阿美族原住民人數</t>
  </si>
  <si>
    <t>男性泰雅族原住民人數</t>
  </si>
  <si>
    <t>女性泰雅族原住民人數</t>
  </si>
  <si>
    <t>男性排灣族原住民人數</t>
  </si>
  <si>
    <t>女性排灣族原住民人數</t>
  </si>
  <si>
    <t>男性布農族原住民人數</t>
  </si>
  <si>
    <t>女性布農族原住民人數</t>
  </si>
  <si>
    <t>男性魯凱族原住民人數</t>
  </si>
  <si>
    <t>女性魯凱族原住民人數</t>
  </si>
  <si>
    <t>男性卑南族原住民人數</t>
  </si>
  <si>
    <t>女性卑南族原住民人數</t>
  </si>
  <si>
    <t>男性鄒族原住民人數</t>
  </si>
  <si>
    <t>女性鄒族原住民人數</t>
  </si>
  <si>
    <t>男性賽夏族原住民人數</t>
  </si>
  <si>
    <t>女性賽夏族原住民人數</t>
  </si>
  <si>
    <t>男性雅美族原住民人數</t>
  </si>
  <si>
    <t>女性雅美族原住民人數</t>
  </si>
  <si>
    <t>男性邵族原住民人數</t>
  </si>
  <si>
    <t>女性邵族原住民人數</t>
  </si>
  <si>
    <t>男性噶瑪蘭族原住民人數</t>
  </si>
  <si>
    <t>女性噶瑪蘭族原住民人數</t>
  </si>
  <si>
    <t>男性太魯閣族原住民人數</t>
  </si>
  <si>
    <t>女性太魯閣族原住民人數</t>
  </si>
  <si>
    <t>男性撒奇萊雅族原住民人數</t>
  </si>
  <si>
    <t>女性撒奇萊雅族原住民人數</t>
  </si>
  <si>
    <t>男性賽德克族原住民人數</t>
  </si>
  <si>
    <t>女性賽德克族原住民人數</t>
  </si>
  <si>
    <t>男性拉阿魯哇族原住民人數</t>
  </si>
  <si>
    <t>女性拉阿魯哇族原住民人數</t>
  </si>
  <si>
    <t>男性卡那卡那富族原住民人數</t>
  </si>
  <si>
    <t>女性卡那卡那富族原住民人數</t>
  </si>
  <si>
    <t>男性尚未申報原住民人數</t>
  </si>
  <si>
    <t>女性尚未申報原住民人數</t>
  </si>
  <si>
    <t>阿美族</t>
  </si>
  <si>
    <t>泰雅族</t>
  </si>
  <si>
    <t>排灣族</t>
  </si>
  <si>
    <t>布農族</t>
  </si>
  <si>
    <t>魯凱族</t>
  </si>
  <si>
    <t>卑南族</t>
  </si>
  <si>
    <t>鄒族</t>
  </si>
  <si>
    <t>賽夏族</t>
  </si>
  <si>
    <t>雅美族</t>
  </si>
  <si>
    <t>邵族</t>
  </si>
  <si>
    <t>噶瑪蘭族</t>
  </si>
  <si>
    <t>太魯閣族</t>
  </si>
  <si>
    <t>撒奇萊雅族</t>
  </si>
  <si>
    <t>尚未申報</t>
    <phoneticPr fontId="1" type="noConversion"/>
  </si>
  <si>
    <t>2-19</t>
  </si>
  <si>
    <t>2-20</t>
  </si>
  <si>
    <t>2-18.公司登記負責人</t>
    <phoneticPr fontId="2" type="noConversion"/>
  </si>
  <si>
    <t>各行業公司登記負責人</t>
    <phoneticPr fontId="2" type="noConversion"/>
  </si>
  <si>
    <t>各行業公司登記男性負責人人數</t>
    <phoneticPr fontId="2" type="noConversion"/>
  </si>
  <si>
    <t>各行業公司登記女性負責人人數</t>
    <phoneticPr fontId="2" type="noConversion"/>
  </si>
  <si>
    <t>各行業公司登記負責人人數</t>
    <phoneticPr fontId="2" type="noConversion"/>
  </si>
  <si>
    <t>各行業公司登記負責人女性人數*100</t>
    <phoneticPr fontId="2" type="noConversion"/>
  </si>
  <si>
    <t>勞保申請育嬰留職停薪津貼概況</t>
    <phoneticPr fontId="1" type="noConversion"/>
  </si>
  <si>
    <t>2-19.勞保申請育嬰留職停薪津貼概況</t>
    <phoneticPr fontId="1" type="noConversion"/>
  </si>
  <si>
    <t>育嬰留職停薪申請人</t>
    <phoneticPr fontId="2" type="noConversion"/>
  </si>
  <si>
    <t>女性申請人比率</t>
    <phoneticPr fontId="2" type="noConversion"/>
  </si>
  <si>
    <t>男性申請育嬰留職停薪人數</t>
    <phoneticPr fontId="2" type="noConversion"/>
  </si>
  <si>
    <t>女性申請育嬰留職停薪人數</t>
    <phoneticPr fontId="2" type="noConversion"/>
  </si>
  <si>
    <t>女性申請育嬰留職停薪人數*100</t>
    <phoneticPr fontId="2" type="noConversion"/>
  </si>
  <si>
    <t>育嬰留職停薪申請總人數</t>
    <phoneticPr fontId="2" type="noConversion"/>
  </si>
  <si>
    <t>本府勞工局</t>
    <phoneticPr fontId="1" type="noConversion"/>
  </si>
  <si>
    <t>2-20.非勞動力結構</t>
    <phoneticPr fontId="1" type="noConversion"/>
  </si>
  <si>
    <t>男</t>
    <phoneticPr fontId="1" type="noConversion"/>
  </si>
  <si>
    <t>女</t>
    <phoneticPr fontId="1" type="noConversion"/>
  </si>
  <si>
    <t>人</t>
    <phoneticPr fontId="1" type="noConversion"/>
  </si>
  <si>
    <t>想工作而未找工作且隨時可以開始工作</t>
    <phoneticPr fontId="1" type="noConversion"/>
  </si>
  <si>
    <t>求學及準備升學</t>
    <phoneticPr fontId="1" type="noConversion"/>
  </si>
  <si>
    <t>料理家務</t>
    <phoneticPr fontId="1" type="noConversion"/>
  </si>
  <si>
    <t>高齡、身心障礙</t>
    <phoneticPr fontId="1" type="noConversion"/>
  </si>
  <si>
    <t>非勞動力原因</t>
    <phoneticPr fontId="1" type="noConversion"/>
  </si>
  <si>
    <t>女性比率</t>
    <phoneticPr fontId="1" type="noConversion"/>
  </si>
  <si>
    <t>%</t>
    <phoneticPr fontId="1" type="noConversion"/>
  </si>
  <si>
    <t>想工作而未找工作且隨時可以開始工作男性人數</t>
  </si>
  <si>
    <t>想工作而未找工作且隨時可以開始工作女性人數</t>
  </si>
  <si>
    <t>想工作而未找工作且隨時可以開始工作女性人數*100</t>
  </si>
  <si>
    <t>求學及準備升學男性人數</t>
  </si>
  <si>
    <t>求學及準備升學女性人數</t>
  </si>
  <si>
    <t>求學及準備升學女性人數*100</t>
  </si>
  <si>
    <t>料理家務男性人數</t>
  </si>
  <si>
    <t>料理家務女性人數</t>
  </si>
  <si>
    <t>料理家務女性人數*100</t>
  </si>
  <si>
    <t>高齡、身心障礙男性人數</t>
  </si>
  <si>
    <t>高齡、身心障礙女性人數</t>
  </si>
  <si>
    <t>高齡、身心障礙女性人數*100</t>
  </si>
  <si>
    <t>想工作而未找工作且隨時可以開始工作男女總人數</t>
  </si>
  <si>
    <t>求學及準備升學男女總人數</t>
  </si>
  <si>
    <t>料理家務男女總人數</t>
  </si>
  <si>
    <t>高齡、身心障礙男女總人數</t>
  </si>
  <si>
    <t>其他原因</t>
    <phoneticPr fontId="1" type="noConversion"/>
  </si>
  <si>
    <t>其他原因非勞動力男性人數</t>
    <phoneticPr fontId="1" type="noConversion"/>
  </si>
  <si>
    <t>其他原因非勞動力女性人數</t>
    <phoneticPr fontId="1" type="noConversion"/>
  </si>
  <si>
    <t>其他原因非勞動力女性人數*100</t>
    <phoneticPr fontId="1" type="noConversion"/>
  </si>
  <si>
    <t>其他原因非勞動力男女總人數</t>
    <phoneticPr fontId="1" type="noConversion"/>
  </si>
  <si>
    <t>3-11.外配就業人次</t>
    <phoneticPr fontId="2" type="noConversion"/>
  </si>
  <si>
    <t>就業服務輔導外籍配偶就業人次</t>
    <phoneticPr fontId="1" type="noConversion"/>
  </si>
  <si>
    <t>人次</t>
    <phoneticPr fontId="1" type="noConversion"/>
  </si>
  <si>
    <t>勞動力發展署就業服務輔導男性外籍配偶就業人次</t>
    <phoneticPr fontId="1" type="noConversion"/>
  </si>
  <si>
    <t>勞動力發展署就業服務輔導女性外籍配偶就業人次</t>
    <phoneticPr fontId="1" type="noConversion"/>
  </si>
  <si>
    <t>領取中低收入老人生活津貼人數</t>
    <phoneticPr fontId="1" type="noConversion"/>
  </si>
  <si>
    <t>本府勞工局、勞動部勞動力發展署</t>
    <phoneticPr fontId="2" type="noConversion"/>
  </si>
  <si>
    <t>主計總處</t>
    <phoneticPr fontId="1" type="noConversion"/>
  </si>
  <si>
    <t>本府社會局</t>
    <phoneticPr fontId="2" type="noConversion"/>
  </si>
  <si>
    <t>領取中低收入老人生活津貼人數</t>
    <phoneticPr fontId="1" type="noConversion"/>
  </si>
  <si>
    <t>女性所占比率</t>
    <phoneticPr fontId="1" type="noConversion"/>
  </si>
  <si>
    <t>%</t>
    <phoneticPr fontId="1" type="noConversion"/>
  </si>
  <si>
    <t>男性領取中低收入戶老人生活津貼人數</t>
    <phoneticPr fontId="1" type="noConversion"/>
  </si>
  <si>
    <t>女性領取中低收入戶老人生活津貼人數</t>
    <phoneticPr fontId="1" type="noConversion"/>
  </si>
  <si>
    <t>女性領取中低收入戶老人生活津貼人數*100</t>
    <phoneticPr fontId="1" type="noConversion"/>
  </si>
  <si>
    <t>領取中低收入戶老人生活津貼男女總人數</t>
    <phoneticPr fontId="1" type="noConversion"/>
  </si>
  <si>
    <t>男性
公私立
高中
主任級
以上主管
人數</t>
    <phoneticPr fontId="2" type="noConversion"/>
  </si>
  <si>
    <t>女性
公私立
高中
主任級
以上主管
人數</t>
    <phoneticPr fontId="2" type="noConversion"/>
  </si>
  <si>
    <t>男性公私立高中主任級以上主管人數
*100</t>
    <phoneticPr fontId="2" type="noConversion"/>
  </si>
  <si>
    <t>女性
公私立
高中主任級以上主管人數</t>
    <phoneticPr fontId="1" type="noConversion"/>
  </si>
  <si>
    <t>103年圖像增列主任級以上主管</t>
    <phoneticPr fontId="1" type="noConversion"/>
  </si>
  <si>
    <t>臺中市社區大學性別議題相關課程數</t>
    <phoneticPr fontId="1" type="noConversion"/>
  </si>
  <si>
    <t>本府教育局</t>
    <phoneticPr fontId="1" type="noConversion"/>
  </si>
  <si>
    <t>門</t>
    <phoneticPr fontId="1" type="noConversion"/>
  </si>
  <si>
    <t>%</t>
    <phoneticPr fontId="1" type="noConversion"/>
  </si>
  <si>
    <t>社區大學性別相關課程數</t>
    <phoneticPr fontId="1" type="noConversion"/>
  </si>
  <si>
    <t>性別相關課程所占比率</t>
    <phoneticPr fontId="1" type="noConversion"/>
  </si>
  <si>
    <t>社區大學性別相關課程數*100</t>
    <phoneticPr fontId="1" type="noConversion"/>
  </si>
  <si>
    <t>社區大學開設課程總數</t>
    <phoneticPr fontId="1" type="noConversion"/>
  </si>
  <si>
    <t>5-19.護理之家照顧服務工作人員</t>
    <phoneticPr fontId="1" type="noConversion"/>
  </si>
  <si>
    <t>5-20.吸菸人口推估</t>
    <phoneticPr fontId="1" type="noConversion"/>
  </si>
  <si>
    <t>5-21.法院裁定執行戒酒教育人數</t>
    <phoneticPr fontId="1" type="noConversion"/>
  </si>
  <si>
    <t>5-22.施用第一、二級毒品出監個案人數</t>
    <phoneticPr fontId="1" type="noConversion"/>
  </si>
  <si>
    <t>5-23.人工流產人次</t>
    <phoneticPr fontId="1" type="noConversion"/>
  </si>
  <si>
    <t>5-24.不孕症治療人次</t>
    <phoneticPr fontId="1" type="noConversion"/>
  </si>
  <si>
    <t>人次</t>
    <phoneticPr fontId="1" type="noConversion"/>
  </si>
  <si>
    <t>護理之家照顧服務工作人員</t>
    <phoneticPr fontId="1" type="noConversion"/>
  </si>
  <si>
    <t>吸菸人口推估</t>
    <phoneticPr fontId="1" type="noConversion"/>
  </si>
  <si>
    <t>法院裁定執行戒酒教育</t>
    <phoneticPr fontId="1" type="noConversion"/>
  </si>
  <si>
    <t>施用第一、二級毒品出監個案量</t>
    <phoneticPr fontId="1" type="noConversion"/>
  </si>
  <si>
    <t>人工流產</t>
    <phoneticPr fontId="1" type="noConversion"/>
  </si>
  <si>
    <t>不孕症治療</t>
    <phoneticPr fontId="1" type="noConversion"/>
  </si>
  <si>
    <t>護理之家照顧服務男性工作人員數</t>
    <phoneticPr fontId="1" type="noConversion"/>
  </si>
  <si>
    <t>護理之家照顧服務女性工作人員數</t>
    <phoneticPr fontId="1" type="noConversion"/>
  </si>
  <si>
    <t>男性吸菸人口推估數</t>
    <phoneticPr fontId="1" type="noConversion"/>
  </si>
  <si>
    <t>女性吸菸人口推估數</t>
    <phoneticPr fontId="1" type="noConversion"/>
  </si>
  <si>
    <t>法院裁定執行戒酒教育者男性人數</t>
    <phoneticPr fontId="1" type="noConversion"/>
  </si>
  <si>
    <t>法院裁定執行戒酒教育者女性人數</t>
    <phoneticPr fontId="1" type="noConversion"/>
  </si>
  <si>
    <t>女性施用第一、二級毒品出監個案人數</t>
    <phoneticPr fontId="1" type="noConversion"/>
  </si>
  <si>
    <t>男性施用第一、二級毒品出監個案人數</t>
    <phoneticPr fontId="1" type="noConversion"/>
  </si>
  <si>
    <t>人工流產人次</t>
    <phoneticPr fontId="1" type="noConversion"/>
  </si>
  <si>
    <t>不孕症治療男性人次</t>
    <phoneticPr fontId="1" type="noConversion"/>
  </si>
  <si>
    <t>不孕症治療女性人次</t>
    <phoneticPr fontId="1" type="noConversion"/>
  </si>
  <si>
    <t>本府衛生局</t>
    <phoneticPr fontId="1" type="noConversion"/>
  </si>
  <si>
    <t>本府衛生局</t>
    <phoneticPr fontId="1" type="noConversion"/>
  </si>
  <si>
    <t>男性被害人</t>
    <phoneticPr fontId="1" type="noConversion"/>
  </si>
  <si>
    <t>女性被害人</t>
    <phoneticPr fontId="1" type="noConversion"/>
  </si>
  <si>
    <t>家暴案件女性被害人保護令核發件數</t>
    <phoneticPr fontId="2" type="noConversion"/>
  </si>
  <si>
    <t>家暴案件男性被害人保護令核發件數</t>
    <phoneticPr fontId="2" type="noConversion"/>
  </si>
  <si>
    <t>保護令</t>
    <phoneticPr fontId="2" type="noConversion"/>
  </si>
  <si>
    <t>聲請數</t>
    <phoneticPr fontId="1" type="noConversion"/>
  </si>
  <si>
    <t>核發數</t>
    <phoneticPr fontId="1" type="noConversion"/>
  </si>
  <si>
    <t>核發率</t>
    <phoneticPr fontId="2" type="noConversion"/>
  </si>
  <si>
    <t>家暴案件男性被害人保護令核發件數*100</t>
    <phoneticPr fontId="2" type="noConversion"/>
  </si>
  <si>
    <t>家暴案件女性被害人保護令核發件數*100</t>
    <phoneticPr fontId="2" type="noConversion"/>
  </si>
  <si>
    <t>家暴案件男性被害人保護令聲請件數</t>
    <phoneticPr fontId="2" type="noConversion"/>
  </si>
  <si>
    <t>家暴案件女性被害人保護令聲請件數</t>
    <phoneticPr fontId="2" type="noConversion"/>
  </si>
  <si>
    <t>%</t>
    <phoneticPr fontId="2" type="noConversion"/>
  </si>
  <si>
    <t>%</t>
    <phoneticPr fontId="2" type="noConversion"/>
  </si>
  <si>
    <t>法律訴訟補助</t>
    <phoneticPr fontId="2" type="noConversion"/>
  </si>
  <si>
    <t>萬元</t>
    <phoneticPr fontId="2" type="noConversion"/>
  </si>
  <si>
    <t>萬元</t>
    <phoneticPr fontId="2" type="noConversion"/>
  </si>
  <si>
    <t>金額</t>
    <phoneticPr fontId="1" type="noConversion"/>
  </si>
  <si>
    <t>勞工團體理監事</t>
    <phoneticPr fontId="2" type="noConversion"/>
  </si>
  <si>
    <t>原住民社團理事長</t>
    <phoneticPr fontId="2" type="noConversion"/>
  </si>
  <si>
    <t>103年圖像增列勞工團體理監事、原住民社團理事長、社區發展協會理監事</t>
    <phoneticPr fontId="1" type="noConversion"/>
  </si>
  <si>
    <t>社區發展協會理監事</t>
    <phoneticPr fontId="2" type="noConversion"/>
  </si>
  <si>
    <t>本府勞工局</t>
    <phoneticPr fontId="2" type="noConversion"/>
  </si>
  <si>
    <t>本府原住民族事務委員會</t>
  </si>
  <si>
    <t>本府原住民族事務委員會</t>
    <phoneticPr fontId="2" type="noConversion"/>
  </si>
  <si>
    <t>本府民政局</t>
    <phoneticPr fontId="2" type="noConversion"/>
  </si>
  <si>
    <t>男性勞工團體理監事人數</t>
    <phoneticPr fontId="2" type="noConversion"/>
  </si>
  <si>
    <t>女性勞工團體理監事人數</t>
    <phoneticPr fontId="2" type="noConversion"/>
  </si>
  <si>
    <t>女性原住民社團理事長人數</t>
    <phoneticPr fontId="2" type="noConversion"/>
  </si>
  <si>
    <t>男性原住民社團理事長人數</t>
    <phoneticPr fontId="2" type="noConversion"/>
  </si>
  <si>
    <t>男性社區發展協會理監事人數</t>
    <phoneticPr fontId="2" type="noConversion"/>
  </si>
  <si>
    <t>女性社區發展協會理監事人數</t>
    <phoneticPr fontId="2" type="noConversion"/>
  </si>
  <si>
    <t>103年圖像增列法律訴訟補助</t>
    <phoneticPr fontId="1" type="noConversion"/>
  </si>
  <si>
    <t>103年圖像增列分受害人性別保護令申請核發數</t>
    <phoneticPr fontId="1" type="noConversion"/>
  </si>
  <si>
    <t>出生登記</t>
    <phoneticPr fontId="2" type="noConversion"/>
  </si>
  <si>
    <t>死亡登記</t>
    <phoneticPr fontId="2" type="noConversion"/>
  </si>
  <si>
    <t>女</t>
    <phoneticPr fontId="2" type="noConversion"/>
  </si>
  <si>
    <t>出生數</t>
    <phoneticPr fontId="2" type="noConversion"/>
  </si>
  <si>
    <t>粗出生率</t>
    <phoneticPr fontId="2" type="noConversion"/>
  </si>
  <si>
    <t>‰</t>
    <phoneticPr fontId="2" type="noConversion"/>
  </si>
  <si>
    <t>死亡數</t>
    <phoneticPr fontId="2" type="noConversion"/>
  </si>
  <si>
    <t>粗死亡率</t>
    <phoneticPr fontId="2" type="noConversion"/>
  </si>
  <si>
    <t>男性出生人數*1000</t>
    <phoneticPr fontId="2" type="noConversion"/>
  </si>
  <si>
    <t>男性年中人口數</t>
    <phoneticPr fontId="2" type="noConversion"/>
  </si>
  <si>
    <t>女性出生人數*1000</t>
    <phoneticPr fontId="2" type="noConversion"/>
  </si>
  <si>
    <t>女性年中人口數</t>
    <phoneticPr fontId="2" type="noConversion"/>
  </si>
  <si>
    <t>男性死亡人數*1000</t>
    <phoneticPr fontId="2" type="noConversion"/>
  </si>
  <si>
    <t>女性死亡人數*1000</t>
    <phoneticPr fontId="2" type="noConversion"/>
  </si>
  <si>
    <t>…</t>
    <phoneticPr fontId="2" type="noConversion"/>
  </si>
  <si>
    <t>103年指標新增粗出生率粗死亡率</t>
    <phoneticPr fontId="1" type="noConversion"/>
  </si>
  <si>
    <t>本府勞工局</t>
    <phoneticPr fontId="2" type="noConversion"/>
  </si>
  <si>
    <t>2-21.定額進用身心障礙者實際進用人數</t>
    <phoneticPr fontId="2" type="noConversion"/>
  </si>
  <si>
    <t>定額進用身心障礙者實際進用男性人數</t>
    <phoneticPr fontId="2" type="noConversion"/>
  </si>
  <si>
    <t>定額進用身心障礙者實際進用女性人數</t>
    <phoneticPr fontId="2" type="noConversion"/>
  </si>
  <si>
    <t>定額進用身心障礙者實際進用女性人數*100</t>
    <phoneticPr fontId="2" type="noConversion"/>
  </si>
  <si>
    <t>定額進用身心障礙者實際進用男女總人數</t>
    <phoneticPr fontId="2" type="noConversion"/>
  </si>
  <si>
    <t>男</t>
    <phoneticPr fontId="2" type="noConversion"/>
  </si>
  <si>
    <t>女</t>
    <phoneticPr fontId="2" type="noConversion"/>
  </si>
  <si>
    <t>女性所占比率</t>
    <phoneticPr fontId="2" type="noConversion"/>
  </si>
  <si>
    <t>定額進用身心障礙者實際進用人數</t>
    <phoneticPr fontId="2" type="noConversion"/>
  </si>
  <si>
    <t>2-21</t>
    <phoneticPr fontId="1" type="noConversion"/>
  </si>
  <si>
    <t>定額進用身心障礙者實際進用人數</t>
    <phoneticPr fontId="1" type="noConversion"/>
  </si>
  <si>
    <t>勞工局</t>
    <phoneticPr fontId="1" type="noConversion"/>
  </si>
  <si>
    <t>103年指標新增</t>
    <phoneticPr fontId="1" type="noConversion"/>
  </si>
  <si>
    <t>失能老人數</t>
    <phoneticPr fontId="1" type="noConversion"/>
  </si>
  <si>
    <t>失智老人數</t>
    <phoneticPr fontId="1" type="noConversion"/>
  </si>
  <si>
    <t>3-13</t>
    <phoneticPr fontId="1" type="noConversion"/>
  </si>
  <si>
    <t>日間照顧服務</t>
    <phoneticPr fontId="1" type="noConversion"/>
  </si>
  <si>
    <t>103指標新增</t>
    <phoneticPr fontId="1" type="noConversion"/>
  </si>
  <si>
    <t>3-12.領取中低收入老人生活津貼人數</t>
    <phoneticPr fontId="2" type="noConversion"/>
  </si>
  <si>
    <t>3-13.日間照顧服務</t>
    <phoneticPr fontId="2" type="noConversion"/>
  </si>
  <si>
    <t>日間照顧服務女性失能老人數</t>
    <phoneticPr fontId="2" type="noConversion"/>
  </si>
  <si>
    <t>日間照顧服務男性失能老人數</t>
    <phoneticPr fontId="2" type="noConversion"/>
  </si>
  <si>
    <t>日間照顧服務男性失智老人數</t>
    <phoneticPr fontId="2" type="noConversion"/>
  </si>
  <si>
    <t>日間照顧服務女性失智老人數</t>
    <phoneticPr fontId="2" type="noConversion"/>
  </si>
  <si>
    <t>本府社會局、衛生福利部</t>
    <phoneticPr fontId="2" type="noConversion"/>
  </si>
  <si>
    <t>園長及教師</t>
    <phoneticPr fontId="2" type="noConversion"/>
  </si>
  <si>
    <t>教保員及助理教保員</t>
    <phoneticPr fontId="2" type="noConversion"/>
  </si>
  <si>
    <t>教保服務人員</t>
    <phoneticPr fontId="2" type="noConversion"/>
  </si>
  <si>
    <t>男性幼兒園園長及教師數</t>
    <phoneticPr fontId="2" type="noConversion"/>
  </si>
  <si>
    <t>幼兒園園長及教師數</t>
    <phoneticPr fontId="2" type="noConversion"/>
  </si>
  <si>
    <t>男性幼兒園園長及教師數*100</t>
    <phoneticPr fontId="2" type="noConversion"/>
  </si>
  <si>
    <t>女性幼兒園園長及教師數</t>
    <phoneticPr fontId="2" type="noConversion"/>
  </si>
  <si>
    <t>女性幼兒園園長及教師數*100</t>
    <phoneticPr fontId="2" type="noConversion"/>
  </si>
  <si>
    <t>男性教保員及助理教保員數</t>
    <phoneticPr fontId="2" type="noConversion"/>
  </si>
  <si>
    <t>教保員及助理教保員數</t>
    <phoneticPr fontId="2" type="noConversion"/>
  </si>
  <si>
    <t>男性教保員及助理教保員數*100</t>
    <phoneticPr fontId="2" type="noConversion"/>
  </si>
  <si>
    <t>女性教保員及助理教保員數*100</t>
    <phoneticPr fontId="2" type="noConversion"/>
  </si>
  <si>
    <t>103年內容項目調整</t>
    <phoneticPr fontId="1" type="noConversion"/>
  </si>
  <si>
    <t>男性
公私立
幼兒園
學生數</t>
  </si>
  <si>
    <t>男性
公私立
幼兒園
學生數
*100</t>
  </si>
  <si>
    <t>女性
公私立
幼兒園
學生數</t>
  </si>
  <si>
    <t>女性
公私立
幼兒園
學生數
*100</t>
  </si>
  <si>
    <t>公私立
幼兒園
學生數</t>
  </si>
  <si>
    <t>2-22.老農福利津貼及勞保老年給付</t>
    <phoneticPr fontId="2" type="noConversion"/>
  </si>
  <si>
    <t>老農福利津貼請領</t>
    <phoneticPr fontId="2" type="noConversion"/>
  </si>
  <si>
    <t>勞保老年給付請領</t>
    <phoneticPr fontId="2" type="noConversion"/>
  </si>
  <si>
    <t>農業健康被保險人</t>
    <phoneticPr fontId="2" type="noConversion"/>
  </si>
  <si>
    <t>男性老農福利津貼請領人數</t>
    <phoneticPr fontId="2" type="noConversion"/>
  </si>
  <si>
    <t>女性老農福利津貼請領人數</t>
    <phoneticPr fontId="2" type="noConversion"/>
  </si>
  <si>
    <t>男性勞保老年給付請領</t>
    <phoneticPr fontId="2" type="noConversion"/>
  </si>
  <si>
    <t>女性勞保老年給付請領</t>
    <phoneticPr fontId="2" type="noConversion"/>
  </si>
  <si>
    <t>男性農業健康被保險人</t>
    <phoneticPr fontId="2" type="noConversion"/>
  </si>
  <si>
    <t>女性農業健康被保險人</t>
    <phoneticPr fontId="2" type="noConversion"/>
  </si>
  <si>
    <t>2-23.農業健康保險</t>
    <phoneticPr fontId="2" type="noConversion"/>
  </si>
  <si>
    <t>2-22.</t>
    <phoneticPr fontId="1" type="noConversion"/>
  </si>
  <si>
    <t>老農福利津貼及勞保老年給付</t>
    <phoneticPr fontId="1" type="noConversion"/>
  </si>
  <si>
    <t>2-23.</t>
    <phoneticPr fontId="1" type="noConversion"/>
  </si>
  <si>
    <t>農業健康保險人數</t>
    <phoneticPr fontId="1" type="noConversion"/>
  </si>
  <si>
    <t>3-6.身心障礙</t>
    <phoneticPr fontId="1" type="noConversion"/>
  </si>
  <si>
    <t>身心障礙</t>
    <phoneticPr fontId="1" type="noConversion"/>
  </si>
  <si>
    <t>3-14</t>
  </si>
  <si>
    <t>低收入戶</t>
    <phoneticPr fontId="1" type="noConversion"/>
  </si>
  <si>
    <t>社會局</t>
    <phoneticPr fontId="1" type="noConversion"/>
  </si>
  <si>
    <t>103指標新增</t>
    <phoneticPr fontId="1" type="noConversion"/>
  </si>
  <si>
    <t>低收入戶人數</t>
    <phoneticPr fontId="2" type="noConversion"/>
  </si>
  <si>
    <t>低收入戶戶長</t>
    <phoneticPr fontId="2" type="noConversion"/>
  </si>
  <si>
    <t>男性低收入戶人數</t>
    <phoneticPr fontId="2" type="noConversion"/>
  </si>
  <si>
    <t>女性低收入戶人數</t>
    <phoneticPr fontId="2" type="noConversion"/>
  </si>
  <si>
    <t>原住民低收入戶戶長</t>
    <phoneticPr fontId="2" type="noConversion"/>
  </si>
  <si>
    <t>原住民低收入戶人數</t>
    <phoneticPr fontId="2" type="noConversion"/>
  </si>
  <si>
    <t>男性原住民低收入戶戶長人數</t>
    <phoneticPr fontId="2" type="noConversion"/>
  </si>
  <si>
    <t>女性原住民低收入戶戶長人數</t>
    <phoneticPr fontId="2" type="noConversion"/>
  </si>
  <si>
    <t>男性原住民低收入戶人數</t>
    <phoneticPr fontId="2" type="noConversion"/>
  </si>
  <si>
    <t>女性原住民低收入戶人數</t>
    <phoneticPr fontId="2" type="noConversion"/>
  </si>
  <si>
    <t>中低收入戶老人生活津貼發放人數</t>
    <phoneticPr fontId="2" type="noConversion"/>
  </si>
  <si>
    <t>中低收入戶老人特別照顧津貼受照顧人數</t>
    <phoneticPr fontId="2" type="noConversion"/>
  </si>
  <si>
    <t>3-14.低收入戶</t>
    <phoneticPr fontId="2" type="noConversion"/>
  </si>
  <si>
    <t>本府社會局</t>
    <phoneticPr fontId="2" type="noConversion"/>
  </si>
  <si>
    <t>男性中低收入戶老人生活津貼發放人數</t>
    <phoneticPr fontId="2" type="noConversion"/>
  </si>
  <si>
    <t>女性中低收入戶老人生活津貼發放人數</t>
    <phoneticPr fontId="2" type="noConversion"/>
  </si>
  <si>
    <t>男性中低收入戶老人特別照顧津貼受照顧人數</t>
    <phoneticPr fontId="2" type="noConversion"/>
  </si>
  <si>
    <t>女性中低收入戶老人特別照顧津貼受照顧人數</t>
    <phoneticPr fontId="2" type="noConversion"/>
  </si>
  <si>
    <t>103年低收入戶另列，並增列統計項目</t>
    <phoneticPr fontId="1" type="noConversion"/>
  </si>
  <si>
    <t>身心障礙福利服務機構實際安置服務人數</t>
    <phoneticPr fontId="2" type="noConversion"/>
  </si>
  <si>
    <t>身心障礙學生教育補助人數</t>
    <phoneticPr fontId="2" type="noConversion"/>
  </si>
  <si>
    <t>本府教育局</t>
    <phoneticPr fontId="2" type="noConversion"/>
  </si>
  <si>
    <t>身心障礙福利服務機構實際安置服務男性人數</t>
    <phoneticPr fontId="2" type="noConversion"/>
  </si>
  <si>
    <t>身心障礙福利服務機構實際安置服務女性人數</t>
    <phoneticPr fontId="2" type="noConversion"/>
  </si>
  <si>
    <t>男性身心障礙學生教育補助人數</t>
    <phoneticPr fontId="2" type="noConversion"/>
  </si>
  <si>
    <t>女性身心障礙學生教育補助人數</t>
    <phoneticPr fontId="2" type="noConversion"/>
  </si>
  <si>
    <t>男性違反家庭暴力罪案件嫌疑者人數</t>
    <phoneticPr fontId="2" type="noConversion"/>
  </si>
  <si>
    <t>女性違反家庭暴力罪案件嫌疑者人數</t>
    <phoneticPr fontId="2" type="noConversion"/>
  </si>
  <si>
    <t>103年指標新增嫌疑人</t>
    <phoneticPr fontId="1" type="noConversion"/>
  </si>
  <si>
    <t>死亡年齡</t>
    <phoneticPr fontId="2" type="noConversion"/>
  </si>
  <si>
    <t>男</t>
    <phoneticPr fontId="2" type="noConversion"/>
  </si>
  <si>
    <t>女</t>
    <phoneticPr fontId="2" type="noConversion"/>
  </si>
  <si>
    <t>歲</t>
    <phoneticPr fontId="2" type="noConversion"/>
  </si>
  <si>
    <t>平均數</t>
    <phoneticPr fontId="2" type="noConversion"/>
  </si>
  <si>
    <t>中位數</t>
    <phoneticPr fontId="2" type="noConversion"/>
  </si>
  <si>
    <t>男性死亡年齡中位數</t>
    <phoneticPr fontId="2" type="noConversion"/>
  </si>
  <si>
    <t>男性死亡年齡平均數</t>
    <phoneticPr fontId="2" type="noConversion"/>
  </si>
  <si>
    <t>女性死亡年齡平均數</t>
    <phoneticPr fontId="2" type="noConversion"/>
  </si>
  <si>
    <t>女性死亡年齡中位數</t>
    <phoneticPr fontId="2" type="noConversion"/>
  </si>
  <si>
    <t>男性癌症死亡年齡平均數</t>
  </si>
  <si>
    <t>女性癌症死亡年齡平均數</t>
  </si>
  <si>
    <t>男性癌症死亡年齡中位數</t>
  </si>
  <si>
    <t>女性癌症死亡年齡中位數</t>
  </si>
  <si>
    <t>本府衛生局、衛生福利部</t>
    <phoneticPr fontId="2" type="noConversion"/>
  </si>
  <si>
    <t>5-25.死亡年齡</t>
    <phoneticPr fontId="2" type="noConversion"/>
  </si>
  <si>
    <t>癌症死亡年齡</t>
    <phoneticPr fontId="2" type="noConversion"/>
  </si>
  <si>
    <t>5-26.主要罹癌就診人數</t>
    <phoneticPr fontId="2" type="noConversion"/>
  </si>
  <si>
    <t>5-26</t>
    <phoneticPr fontId="1" type="noConversion"/>
  </si>
  <si>
    <t>死亡年齡</t>
    <phoneticPr fontId="1" type="noConversion"/>
  </si>
  <si>
    <t>103年指標新增</t>
    <phoneticPr fontId="1" type="noConversion"/>
  </si>
  <si>
    <t>衛生局、衛生福利部</t>
    <phoneticPr fontId="1" type="noConversion"/>
  </si>
  <si>
    <t>7-11.市長選舉投票率</t>
    <phoneticPr fontId="2" type="noConversion"/>
  </si>
  <si>
    <t>市長選舉投票率</t>
    <phoneticPr fontId="2" type="noConversion"/>
  </si>
  <si>
    <t>%</t>
    <phoneticPr fontId="2" type="noConversion"/>
  </si>
  <si>
    <t>市長選舉男性選民投票率</t>
    <phoneticPr fontId="2" type="noConversion"/>
  </si>
  <si>
    <t>市長選舉女性選民投票率</t>
    <phoneticPr fontId="2" type="noConversion"/>
  </si>
  <si>
    <t>7-12.環保人力</t>
    <phoneticPr fontId="2" type="noConversion"/>
  </si>
  <si>
    <t>7-11</t>
    <phoneticPr fontId="1" type="noConversion"/>
  </si>
  <si>
    <t>7-12</t>
    <phoneticPr fontId="1" type="noConversion"/>
  </si>
  <si>
    <t>市長選舉投票率</t>
    <phoneticPr fontId="1" type="noConversion"/>
  </si>
  <si>
    <t>環保人力</t>
    <phoneticPr fontId="1" type="noConversion"/>
  </si>
  <si>
    <t>本府民政局、中央選舉委員會</t>
    <phoneticPr fontId="2" type="noConversion"/>
  </si>
  <si>
    <t>環保志義工人數</t>
    <phoneticPr fontId="2" type="noConversion"/>
  </si>
  <si>
    <t>環保人員數</t>
    <phoneticPr fontId="2" type="noConversion"/>
  </si>
  <si>
    <t>人</t>
    <phoneticPr fontId="2" type="noConversion"/>
  </si>
  <si>
    <t>本府環保局、環境資源部</t>
    <phoneticPr fontId="2" type="noConversion"/>
  </si>
  <si>
    <t>男性環保志義工人數</t>
    <phoneticPr fontId="2" type="noConversion"/>
  </si>
  <si>
    <t>女性環保志義工人數</t>
    <phoneticPr fontId="2" type="noConversion"/>
  </si>
  <si>
    <t>男性環保人員數</t>
    <phoneticPr fontId="2" type="noConversion"/>
  </si>
  <si>
    <t>女性環保人員數</t>
    <phoneticPr fontId="2" type="noConversion"/>
  </si>
  <si>
    <t>6-23.失蹤人口</t>
    <phoneticPr fontId="2" type="noConversion"/>
  </si>
  <si>
    <t>6-24.消防人力</t>
    <phoneticPr fontId="2" type="noConversion"/>
  </si>
  <si>
    <t>失蹤人口</t>
    <phoneticPr fontId="2" type="noConversion"/>
  </si>
  <si>
    <t>男</t>
    <phoneticPr fontId="2" type="noConversion"/>
  </si>
  <si>
    <t>女</t>
    <phoneticPr fontId="2" type="noConversion"/>
  </si>
  <si>
    <t>人</t>
    <phoneticPr fontId="2" type="noConversion"/>
  </si>
  <si>
    <t>男性失蹤人口數</t>
    <phoneticPr fontId="2" type="noConversion"/>
  </si>
  <si>
    <t>女性失蹤人口數</t>
    <phoneticPr fontId="2" type="noConversion"/>
  </si>
  <si>
    <t>本府民政局、內政部</t>
    <phoneticPr fontId="2" type="noConversion"/>
  </si>
  <si>
    <t>本府消防局、內政部警政署</t>
    <phoneticPr fontId="2" type="noConversion"/>
  </si>
  <si>
    <t>男性消防人員數</t>
    <phoneticPr fontId="2" type="noConversion"/>
  </si>
  <si>
    <t>女性消防人員數</t>
    <phoneticPr fontId="2" type="noConversion"/>
  </si>
  <si>
    <t>消防人員人數</t>
    <phoneticPr fontId="2" type="noConversion"/>
  </si>
  <si>
    <t>6-23</t>
    <phoneticPr fontId="1" type="noConversion"/>
  </si>
  <si>
    <t>6-24</t>
    <phoneticPr fontId="1" type="noConversion"/>
  </si>
  <si>
    <t>失蹤人口</t>
    <phoneticPr fontId="1" type="noConversion"/>
  </si>
  <si>
    <t>消防人力</t>
    <phoneticPr fontId="1" type="noConversion"/>
  </si>
  <si>
    <t>103年指標新增</t>
    <phoneticPr fontId="1" type="noConversion"/>
  </si>
  <si>
    <t>103年指標新增</t>
    <phoneticPr fontId="1" type="noConversion"/>
  </si>
  <si>
    <t>民政局、內政部</t>
    <phoneticPr fontId="1" type="noConversion"/>
  </si>
  <si>
    <t>消防局、內政部</t>
    <phoneticPr fontId="1" type="noConversion"/>
  </si>
  <si>
    <t>民政局、中央選舉委員會</t>
    <phoneticPr fontId="1" type="noConversion"/>
  </si>
  <si>
    <t>環保局、環境資源部</t>
    <phoneticPr fontId="1" type="noConversion"/>
  </si>
  <si>
    <t>2-10.勞資爭議及職災死亡人數</t>
    <phoneticPr fontId="2" type="noConversion"/>
  </si>
  <si>
    <t>勞資爭議及職災死亡人數</t>
    <phoneticPr fontId="1" type="noConversion"/>
  </si>
  <si>
    <t>男性</t>
    <phoneticPr fontId="1" type="noConversion"/>
  </si>
  <si>
    <t>女性</t>
    <phoneticPr fontId="1" type="noConversion"/>
  </si>
  <si>
    <t>人次</t>
    <phoneticPr fontId="1" type="noConversion"/>
  </si>
  <si>
    <t>特殊境遇家庭法律訴訟補助男性人次</t>
    <phoneticPr fontId="2" type="noConversion"/>
  </si>
  <si>
    <t>特殊境遇家庭法律訴訟補助女性人次</t>
    <phoneticPr fontId="2" type="noConversion"/>
  </si>
  <si>
    <t>特殊境遇家庭法律訴訟補助男性補助金額</t>
    <phoneticPr fontId="2" type="noConversion"/>
  </si>
  <si>
    <t>特殊境遇家庭法律訴訟補助女性人補助金額</t>
    <phoneticPr fontId="2" type="noConversion"/>
  </si>
  <si>
    <t>違反家庭暴力罪嫌疑犯</t>
    <phoneticPr fontId="2" type="noConversion"/>
  </si>
  <si>
    <t>本府原住民族事務委員會</t>
    <phoneticPr fontId="1" type="noConversion"/>
  </si>
  <si>
    <t>附註：①含國立、市立、私立之幼兒園、國小、國中、高中職、大專校院、特殊教育學校、補習及進修學校等各級學校。</t>
    <phoneticPr fontId="2" type="noConversion"/>
  </si>
  <si>
    <t>附註：因應幼兒教育及照顧法實施，原幼稚園及托兒所改制為幼兒園，故101學年起教師數含園長、教師、教保員及助理教保員</t>
    <phoneticPr fontId="2" type="noConversion"/>
  </si>
  <si>
    <t>女性國小校長比率</t>
    <phoneticPr fontId="2" type="noConversion"/>
  </si>
  <si>
    <t>男性
公私立國小
校長人數</t>
    <phoneticPr fontId="2" type="noConversion"/>
  </si>
  <si>
    <t>女性
公私立國小
校長人數</t>
    <phoneticPr fontId="2" type="noConversion"/>
  </si>
  <si>
    <t>女性
公私立國小校長人數
*100</t>
    <phoneticPr fontId="2" type="noConversion"/>
  </si>
  <si>
    <t>公私立國小校長人數</t>
    <phoneticPr fontId="2" type="noConversion"/>
  </si>
  <si>
    <t>女性國中校長比率</t>
    <phoneticPr fontId="2" type="noConversion"/>
  </si>
  <si>
    <t>男性公私立國中校長人數</t>
  </si>
  <si>
    <t>女性公私立國中校長人數</t>
  </si>
  <si>
    <t>女性公私立國中校長人數*100</t>
  </si>
  <si>
    <t>公私立國中校長人數</t>
  </si>
  <si>
    <t>女性高中校長比率</t>
    <phoneticPr fontId="2" type="noConversion"/>
  </si>
  <si>
    <t>男性公私立高中校長人數</t>
  </si>
  <si>
    <t>女性公私立高中校長人數</t>
  </si>
  <si>
    <t>女性公私立高中校長人數*100</t>
  </si>
  <si>
    <t>公私立高中校長人數</t>
  </si>
  <si>
    <t>4-12.社會教育</t>
    <phoneticPr fontId="2" type="noConversion"/>
  </si>
  <si>
    <t>男性公私立補習及進修學校專任教師數</t>
  </si>
  <si>
    <t>男性公私立補習及進修學校專任教師數
*100</t>
  </si>
  <si>
    <t>女性公私立補習及進修學校專任教師數</t>
  </si>
  <si>
    <t>女性公私立補習及進修學校專任教師數
*100</t>
  </si>
  <si>
    <t>男性公私立補習及進修學校學生數</t>
  </si>
  <si>
    <t>男性公私立補習及進修學校學生數*100</t>
  </si>
  <si>
    <t>女性公私立補習及進修學校學生數</t>
  </si>
  <si>
    <t>女性公私立補習及進修學校學生數*100</t>
  </si>
  <si>
    <t>公私立補習及進修學校專任教師數</t>
  </si>
  <si>
    <t>公私立補習及進修學校學生數</t>
  </si>
  <si>
    <t>社會教育</t>
    <phoneticPr fontId="1" type="noConversion"/>
  </si>
  <si>
    <t>表名</t>
    <phoneticPr fontId="1" type="noConversion"/>
  </si>
  <si>
    <t>權責機關</t>
    <phoneticPr fontId="1" type="noConversion"/>
  </si>
  <si>
    <t>備註</t>
    <phoneticPr fontId="1" type="noConversion"/>
  </si>
  <si>
    <t>資料內涵</t>
    <phoneticPr fontId="1" type="noConversion"/>
  </si>
  <si>
    <t>勞工局、勞動部勞動力發展署就業服務資訊系統</t>
    <phoneticPr fontId="1" type="noConversion"/>
  </si>
  <si>
    <t>社會局</t>
    <phoneticPr fontId="1" type="noConversion"/>
  </si>
  <si>
    <t xml:space="preserve">說明：1.本表自76年1月起統計。
            2.本表外裔係指外國籍歸化（取得）我國國籍者。                         
　　　3.本表大陸、港澳地區配偶係指向本部入出國及移民署申請入境之人數。                         
            4.本表外籍配偶含歸化（取得）國籍（自78年7月起統計）及外僑居留，惟歸化（取得）國籍者在尚未申請取得臺灣地區居留證前與外僑居留會有重複列計情形。                         </t>
    <phoneticPr fontId="1" type="noConversion"/>
  </si>
  <si>
    <t>說明：1.申報檢查人數（身分證字號和出生年月日相同者算同1人），若個案在3年內曾作抹片2次以上，取其抹片閱片結果最嚴重且最早採檢時間者。 2.陽性人數（身分證字號和出生年月日相同者算同1人），若個案在3年內曾作抹片2次以上，取其抹片閱片結果最嚴重且最早採檢時間者。</t>
    <phoneticPr fontId="1" type="noConversion"/>
  </si>
  <si>
    <t>103年刪</t>
    <phoneticPr fontId="1" type="noConversion"/>
  </si>
  <si>
    <t>4-13</t>
    <phoneticPr fontId="1" type="noConversion"/>
  </si>
  <si>
    <t>4-14</t>
    <phoneticPr fontId="1" type="noConversion"/>
  </si>
  <si>
    <t>4-13勞工大學</t>
    <phoneticPr fontId="2" type="noConversion"/>
  </si>
  <si>
    <t>4-14.社區大學性別議題相關課程數</t>
    <phoneticPr fontId="1" type="noConversion"/>
  </si>
  <si>
    <r>
      <t>貳、</t>
    </r>
    <r>
      <rPr>
        <b/>
        <sz val="7"/>
        <rFont val="標楷體"/>
        <family val="4"/>
        <charset val="136"/>
      </rPr>
      <t xml:space="preserve">             </t>
    </r>
    <r>
      <rPr>
        <b/>
        <sz val="12"/>
        <rFont val="標楷體"/>
        <family val="4"/>
        <charset val="136"/>
      </rPr>
      <t>婦女勞動與經濟</t>
    </r>
  </si>
  <si>
    <r>
      <t>參、</t>
    </r>
    <r>
      <rPr>
        <b/>
        <sz val="7"/>
        <rFont val="標楷體"/>
        <family val="4"/>
        <charset val="136"/>
      </rPr>
      <t xml:space="preserve">             </t>
    </r>
    <r>
      <rPr>
        <b/>
        <sz val="12"/>
        <rFont val="標楷體"/>
        <family val="4"/>
        <charset val="136"/>
      </rPr>
      <t>婦女福利與脫貧</t>
    </r>
  </si>
  <si>
    <r>
      <t>肆、</t>
    </r>
    <r>
      <rPr>
        <b/>
        <sz val="7"/>
        <rFont val="標楷體"/>
        <family val="4"/>
        <charset val="136"/>
      </rPr>
      <t xml:space="preserve">             </t>
    </r>
    <r>
      <rPr>
        <b/>
        <sz val="12"/>
        <rFont val="標楷體"/>
        <family val="4"/>
        <charset val="136"/>
      </rPr>
      <t>婦女教育、媒體與文化</t>
    </r>
  </si>
  <si>
    <r>
      <t>伍、</t>
    </r>
    <r>
      <rPr>
        <b/>
        <sz val="7"/>
        <rFont val="標楷體"/>
        <family val="4"/>
        <charset val="136"/>
      </rPr>
      <t xml:space="preserve">             </t>
    </r>
    <r>
      <rPr>
        <b/>
        <sz val="12"/>
        <rFont val="標楷體"/>
        <family val="4"/>
        <charset val="136"/>
      </rPr>
      <t>婦女健康與醫療</t>
    </r>
  </si>
  <si>
    <r>
      <t>陸、</t>
    </r>
    <r>
      <rPr>
        <b/>
        <sz val="7"/>
        <rFont val="標楷體"/>
        <family val="4"/>
        <charset val="136"/>
      </rPr>
      <t xml:space="preserve">             </t>
    </r>
    <r>
      <rPr>
        <b/>
        <sz val="12"/>
        <rFont val="標楷體"/>
        <family val="4"/>
        <charset val="136"/>
      </rPr>
      <t>婦女人身安全性別友善環境</t>
    </r>
  </si>
  <si>
    <r>
      <t>柒、</t>
    </r>
    <r>
      <rPr>
        <b/>
        <sz val="7"/>
        <rFont val="標楷體"/>
        <family val="4"/>
        <charset val="136"/>
      </rPr>
      <t xml:space="preserve">             </t>
    </r>
    <r>
      <rPr>
        <b/>
        <sz val="12"/>
        <rFont val="標楷體"/>
        <family val="4"/>
        <charset val="136"/>
      </rPr>
      <t>婦女與社會參與</t>
    </r>
  </si>
  <si>
    <r>
      <t>壹、</t>
    </r>
    <r>
      <rPr>
        <b/>
        <sz val="7"/>
        <rFont val="標楷體"/>
        <family val="4"/>
        <charset val="136"/>
      </rPr>
      <t xml:space="preserve">             </t>
    </r>
    <r>
      <rPr>
        <b/>
        <sz val="12"/>
        <rFont val="標楷體"/>
        <family val="4"/>
        <charset val="136"/>
      </rPr>
      <t>人口與家庭</t>
    </r>
    <phoneticPr fontId="1" type="noConversion"/>
  </si>
  <si>
    <t>學前教育</t>
    <phoneticPr fontId="1" type="noConversion"/>
  </si>
  <si>
    <t>4-3.學前教育</t>
    <phoneticPr fontId="2" type="noConversion"/>
  </si>
  <si>
    <r>
      <t>學校主任級以上主管人數</t>
    </r>
    <r>
      <rPr>
        <sz val="9"/>
        <color indexed="8"/>
        <rFont val="Times New Roman"/>
        <family val="1"/>
      </rPr>
      <t/>
    </r>
    <phoneticPr fontId="2" type="noConversion"/>
  </si>
  <si>
    <r>
      <t>國小校長人數</t>
    </r>
    <r>
      <rPr>
        <sz val="9"/>
        <color indexed="8"/>
        <rFont val="Times New Roman"/>
        <family val="1"/>
      </rPr>
      <t/>
    </r>
    <phoneticPr fontId="2" type="noConversion"/>
  </si>
  <si>
    <r>
      <t>學校主任級以
上主管人數</t>
    </r>
    <r>
      <rPr>
        <sz val="9"/>
        <color indexed="8"/>
        <rFont val="Times New Roman"/>
        <family val="1"/>
      </rPr>
      <t/>
    </r>
    <phoneticPr fontId="2" type="noConversion"/>
  </si>
  <si>
    <r>
      <t>國中校長人數</t>
    </r>
    <r>
      <rPr>
        <sz val="9"/>
        <color indexed="8"/>
        <rFont val="Times New Roman"/>
        <family val="1"/>
      </rPr>
      <t/>
    </r>
    <phoneticPr fontId="2" type="noConversion"/>
  </si>
  <si>
    <r>
      <t>高中校長人數</t>
    </r>
    <r>
      <rPr>
        <sz val="9"/>
        <color indexed="8"/>
        <rFont val="Times New Roman"/>
        <family val="1"/>
      </rPr>
      <t/>
    </r>
    <phoneticPr fontId="2" type="noConversion"/>
  </si>
  <si>
    <r>
      <t>任務編組中</t>
    </r>
    <r>
      <rPr>
        <sz val="9"/>
        <rFont val="新細明體"/>
        <family val="1"/>
        <charset val="136"/>
      </rPr>
      <t>，</t>
    </r>
    <r>
      <rPr>
        <sz val="9"/>
        <rFont val="微軟正黑體"/>
        <family val="2"/>
        <charset val="136"/>
      </rPr>
      <t>任一性別比率達三分之一規定之比率</t>
    </r>
    <phoneticPr fontId="1" type="noConversion"/>
  </si>
  <si>
    <r>
      <t>男性期中人口數</t>
    </r>
    <r>
      <rPr>
        <sz val="8"/>
        <rFont val="Times New Roman"/>
        <family val="1"/>
      </rPr>
      <t/>
    </r>
    <phoneticPr fontId="2" type="noConversion"/>
  </si>
  <si>
    <r>
      <t>女性期中人口數</t>
    </r>
    <r>
      <rPr>
        <sz val="8"/>
        <rFont val="Times New Roman"/>
        <family val="1"/>
      </rPr>
      <t/>
    </r>
    <phoneticPr fontId="2" type="noConversion"/>
  </si>
  <si>
    <r>
      <t>男性24歲以上期中人口數</t>
    </r>
    <r>
      <rPr>
        <sz val="6"/>
        <rFont val="Times New Roman"/>
        <family val="1"/>
      </rPr>
      <t/>
    </r>
    <phoneticPr fontId="2" type="noConversion"/>
  </si>
  <si>
    <r>
      <t>女性24歲以上期中人口數</t>
    </r>
    <r>
      <rPr>
        <sz val="6"/>
        <rFont val="Times New Roman"/>
        <family val="1"/>
      </rPr>
      <t/>
    </r>
    <phoneticPr fontId="2" type="noConversion"/>
  </si>
  <si>
    <r>
      <t>男性未滿18歲期中人口數</t>
    </r>
    <r>
      <rPr>
        <sz val="8"/>
        <rFont val="Times New Roman"/>
        <family val="1"/>
      </rPr>
      <t/>
    </r>
    <phoneticPr fontId="2" type="noConversion"/>
  </si>
  <si>
    <r>
      <t>附註：新住民取得學歷人數，應統計截至年底</t>
    </r>
    <r>
      <rPr>
        <sz val="9"/>
        <rFont val="新細明體"/>
        <family val="1"/>
        <charset val="136"/>
      </rPr>
      <t>，</t>
    </r>
    <r>
      <rPr>
        <sz val="9"/>
        <rFont val="微軟正黑體"/>
        <family val="2"/>
        <charset val="136"/>
      </rPr>
      <t xml:space="preserve">補校畢及學歷鑑定新住民人數。
             </t>
    </r>
    <phoneticPr fontId="2" type="noConversion"/>
  </si>
  <si>
    <t>民政局、內政部移民署</t>
    <phoneticPr fontId="1" type="noConversion"/>
  </si>
  <si>
    <t>7-7.臺中市龍井地政事務所現有職員概況</t>
    <phoneticPr fontId="2" type="noConversion"/>
  </si>
  <si>
    <t>本所第一課</t>
    <phoneticPr fontId="2" type="noConversion"/>
  </si>
  <si>
    <t>本所人事管理員</t>
    <phoneticPr fontId="2" type="noConversion"/>
  </si>
  <si>
    <t>104年</t>
    <phoneticPr fontId="2" type="noConversion"/>
  </si>
  <si>
    <t>105年</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</si>
</sst>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27">
    <numFmt numFmtId="41" formatCode="_-* #,##0_-;\-* #,##0_-;_-* &quot;-&quot;_-;_-@_-"/>
    <numFmt numFmtId="43" formatCode="_-* #,##0.00_-;\-* #,##0.00_-;_-* &quot;-&quot;??_-;_-@_-"/>
    <numFmt numFmtId="176" formatCode="#,##0_ "/>
    <numFmt numFmtId="177" formatCode="0.00_ "/>
    <numFmt numFmtId="178" formatCode="#,##0,"/>
    <numFmt numFmtId="179" formatCode="#,##0.00_ "/>
    <numFmt numFmtId="180" formatCode="#,##0_);\-#,##0_);&quot;－&quot;_);@_)"/>
    <numFmt numFmtId="181" formatCode="0_);[Red]\(0\)"/>
    <numFmt numFmtId="182" formatCode="0.00_);[Red]\(0.00\)"/>
    <numFmt numFmtId="183" formatCode="#,##0_);[Red]\(#,##0\)"/>
    <numFmt numFmtId="184" formatCode="#,##0.00_);[Red]\(#,##0.00\)"/>
    <numFmt numFmtId="185" formatCode="_-* #,##0_-;\-* #,##0_-;_-* &quot;-&quot;??_-;_-@_-"/>
    <numFmt numFmtId="186" formatCode="0.0"/>
    <numFmt numFmtId="187" formatCode="#,##0.0"/>
    <numFmt numFmtId="188" formatCode="#,##0.0_ "/>
    <numFmt numFmtId="189" formatCode="&quot;&quot;0.00"/>
    <numFmt numFmtId="190" formatCode="* #,##0.0;* #,##0.0;* &quot;-&quot;;@"/>
    <numFmt numFmtId="191" formatCode="&quot;&quot;\ #,##0_ "/>
    <numFmt numFmtId="192" formatCode="\(##0.00\);\(\-##0.00\)"/>
    <numFmt numFmtId="193" formatCode="0;\-0;\-"/>
    <numFmt numFmtId="194" formatCode="#,##0.00_);\-#,##0.00_);&quot;-&quot;_);@_)"/>
    <numFmt numFmtId="195" formatCode="#,##0_);\-#,##0_);&quot;-&quot;_);@_)"/>
    <numFmt numFmtId="196" formatCode="#,##0.0_);[Red]\(#,##0.0\)"/>
    <numFmt numFmtId="197" formatCode="0.0;[Red]0.0"/>
    <numFmt numFmtId="198" formatCode="_-* #,##0.00_-;\-* #,##0.00_-;_-* &quot;-&quot;_-;_-@_-"/>
    <numFmt numFmtId="199" formatCode="0.0_);[Red]\(0.0\)"/>
    <numFmt numFmtId="200" formatCode="_-* #,##0.0_-;\-* #,##0.0_-;_-* &quot;-&quot;??_-;_-@_-"/>
  </numFmts>
  <fonts count="41" x14ac:knownFonts="1">
    <font>
      <sz val="12"/>
      <color theme="1"/>
      <name val="新細明體"/>
      <family val="2"/>
      <charset val="136"/>
      <scheme val="minor"/>
    </font>
    <font>
      <sz val="9"/>
      <name val="新細明體"/>
      <family val="2"/>
      <charset val="136"/>
      <scheme val="minor"/>
    </font>
    <font>
      <sz val="9"/>
      <name val="新細明體"/>
      <family val="1"/>
      <charset val="136"/>
    </font>
    <font>
      <sz val="12"/>
      <name val="新細明體"/>
      <family val="1"/>
      <charset val="136"/>
    </font>
    <font>
      <sz val="9"/>
      <color indexed="8"/>
      <name val="Times New Roman"/>
      <family val="1"/>
    </font>
    <font>
      <b/>
      <sz val="12"/>
      <name val="微軟正黑體"/>
      <family val="2"/>
      <charset val="136"/>
    </font>
    <font>
      <sz val="9"/>
      <name val="微軟正黑體"/>
      <family val="2"/>
      <charset val="136"/>
    </font>
    <font>
      <sz val="8"/>
      <name val="微軟正黑體"/>
      <family val="2"/>
      <charset val="136"/>
    </font>
    <font>
      <sz val="6"/>
      <name val="Times New Roman"/>
      <family val="1"/>
    </font>
    <font>
      <sz val="8"/>
      <name val="Times New Roman"/>
      <family val="1"/>
    </font>
    <font>
      <sz val="10"/>
      <name val="Times New Roman"/>
      <family val="1"/>
    </font>
    <font>
      <b/>
      <sz val="8"/>
      <name val="微軟正黑體"/>
      <family val="2"/>
      <charset val="136"/>
    </font>
    <font>
      <sz val="11"/>
      <name val="微軟正黑體"/>
      <family val="2"/>
      <charset val="136"/>
    </font>
    <font>
      <sz val="10"/>
      <name val="微軟正黑體"/>
      <family val="2"/>
      <charset val="136"/>
    </font>
    <font>
      <sz val="8"/>
      <name val="Calibri"/>
      <family val="2"/>
    </font>
    <font>
      <sz val="9"/>
      <name val="Times New Roman"/>
      <family val="1"/>
    </font>
    <font>
      <sz val="12"/>
      <name val="微軟正黑體"/>
      <family val="2"/>
      <charset val="136"/>
    </font>
    <font>
      <sz val="12"/>
      <color theme="1"/>
      <name val="新細明體"/>
      <family val="2"/>
      <charset val="136"/>
      <scheme val="minor"/>
    </font>
    <font>
      <sz val="9"/>
      <name val="標楷體"/>
      <family val="4"/>
      <charset val="136"/>
    </font>
    <font>
      <sz val="8"/>
      <name val="新細明體"/>
      <family val="1"/>
      <charset val="136"/>
    </font>
    <font>
      <sz val="9"/>
      <name val="標楷體"/>
      <family val="2"/>
      <charset val="136"/>
    </font>
    <font>
      <sz val="12"/>
      <color theme="1"/>
      <name val="新細明體"/>
      <family val="1"/>
      <charset val="136"/>
      <scheme val="minor"/>
    </font>
    <font>
      <sz val="12"/>
      <name val="新細明體"/>
      <family val="2"/>
      <charset val="136"/>
      <scheme val="minor"/>
    </font>
    <font>
      <b/>
      <sz val="12"/>
      <name val="新細明體"/>
      <family val="1"/>
      <charset val="136"/>
      <scheme val="minor"/>
    </font>
    <font>
      <sz val="8"/>
      <name val="新細明體"/>
      <family val="2"/>
      <charset val="136"/>
      <scheme val="minor"/>
    </font>
    <font>
      <sz val="9"/>
      <name val="新細明體"/>
      <family val="1"/>
      <charset val="136"/>
      <scheme val="minor"/>
    </font>
    <font>
      <sz val="8"/>
      <name val="新細明體"/>
      <family val="1"/>
      <charset val="136"/>
      <scheme val="minor"/>
    </font>
    <font>
      <sz val="6"/>
      <name val="微軟正黑體"/>
      <family val="2"/>
      <charset val="136"/>
    </font>
    <font>
      <b/>
      <sz val="12"/>
      <name val="新細明體"/>
      <family val="2"/>
      <charset val="136"/>
      <scheme val="minor"/>
    </font>
    <font>
      <sz val="12"/>
      <name val="標楷體"/>
      <family val="4"/>
      <charset val="136"/>
    </font>
    <font>
      <b/>
      <sz val="9"/>
      <name val="微軟正黑體"/>
      <family val="2"/>
      <charset val="136"/>
    </font>
    <font>
      <sz val="9"/>
      <name val="Calibri"/>
      <family val="2"/>
    </font>
    <font>
      <b/>
      <strike/>
      <sz val="12"/>
      <name val="微軟正黑體"/>
      <family val="2"/>
      <charset val="136"/>
    </font>
    <font>
      <strike/>
      <sz val="9"/>
      <name val="微軟正黑體"/>
      <family val="2"/>
      <charset val="136"/>
    </font>
    <font>
      <strike/>
      <sz val="8"/>
      <name val="微軟正黑體"/>
      <family val="2"/>
      <charset val="136"/>
    </font>
    <font>
      <strike/>
      <sz val="12"/>
      <name val="微軟正黑體"/>
      <family val="2"/>
      <charset val="136"/>
    </font>
    <font>
      <b/>
      <sz val="12"/>
      <name val="標楷體"/>
      <family val="4"/>
      <charset val="136"/>
    </font>
    <font>
      <b/>
      <sz val="7"/>
      <name val="標楷體"/>
      <family val="4"/>
      <charset val="136"/>
    </font>
    <font>
      <strike/>
      <sz val="12"/>
      <name val="標楷體"/>
      <family val="4"/>
      <charset val="136"/>
    </font>
    <font>
      <sz val="9"/>
      <name val="Lucida Bright"/>
      <family val="1"/>
    </font>
    <font>
      <sz val="10"/>
      <name val="細明體"/>
      <family val="3"/>
      <charset val="136"/>
    </font>
  </fonts>
  <fills count="4">
    <fill>
      <patternFill patternType="none"/>
    </fill>
    <fill>
      <patternFill patternType="gray125"/>
    </fill>
    <fill>
      <patternFill patternType="solid">
        <fgColor theme="9" tint="0.59999389629810485"/>
        <bgColor indexed="64"/>
      </patternFill>
    </fill>
    <fill>
      <patternFill patternType="solid">
        <fgColor theme="0" tint="-4.9989318521683403E-2"/>
        <bgColor indexed="64"/>
      </patternFill>
    </fill>
  </fills>
  <borders count="90">
    <border>
      <left/>
      <right/>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style="thin">
        <color indexed="64"/>
      </left>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medium">
        <color indexed="64"/>
      </left>
      <right style="thin">
        <color indexed="64"/>
      </right>
      <top/>
      <bottom/>
      <diagonal/>
    </border>
    <border>
      <left style="thin">
        <color indexed="64"/>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bottom style="thin">
        <color indexed="64"/>
      </bottom>
      <diagonal/>
    </border>
    <border>
      <left style="thin">
        <color rgb="FF000000"/>
      </left>
      <right/>
      <top style="thin">
        <color rgb="FF000000"/>
      </top>
      <bottom/>
      <diagonal/>
    </border>
    <border>
      <left/>
      <right style="thin">
        <color rgb="FF000000"/>
      </right>
      <top style="thin">
        <color rgb="FF000000"/>
      </top>
      <bottom style="thin">
        <color rgb="FF000000"/>
      </bottom>
      <diagonal/>
    </border>
    <border>
      <left/>
      <right style="thin">
        <color rgb="FF000000"/>
      </right>
      <top style="thin">
        <color rgb="FF000000"/>
      </top>
      <bottom/>
      <diagonal/>
    </border>
    <border>
      <left/>
      <right/>
      <top style="thin">
        <color rgb="FF000000"/>
      </top>
      <bottom/>
      <diagonal/>
    </border>
    <border>
      <left style="thin">
        <color rgb="FF000000"/>
      </left>
      <right/>
      <top/>
      <bottom/>
      <diagonal/>
    </border>
    <border>
      <left style="thin">
        <color rgb="FF000000"/>
      </left>
      <right style="thin">
        <color rgb="FF000000"/>
      </right>
      <top style="thin">
        <color rgb="FF000000"/>
      </top>
      <bottom/>
      <diagonal/>
    </border>
    <border>
      <left/>
      <right style="thin">
        <color rgb="FF000000"/>
      </right>
      <top/>
      <bottom/>
      <diagonal/>
    </border>
    <border>
      <left style="thin">
        <color rgb="FF000000"/>
      </left>
      <right style="thin">
        <color rgb="FF000000"/>
      </right>
      <top/>
      <bottom/>
      <diagonal/>
    </border>
    <border>
      <left style="thin">
        <color rgb="FF000000"/>
      </left>
      <right/>
      <top/>
      <bottom style="thin">
        <color indexed="64"/>
      </bottom>
      <diagonal/>
    </border>
    <border>
      <left/>
      <right style="thin">
        <color rgb="FF000000"/>
      </right>
      <top/>
      <bottom style="thin">
        <color indexed="64"/>
      </bottom>
      <diagonal/>
    </border>
    <border>
      <left style="thin">
        <color rgb="FF000000"/>
      </left>
      <right style="thin">
        <color rgb="FF000000"/>
      </right>
      <top style="thin">
        <color indexed="64"/>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top style="thin">
        <color rgb="FF000000"/>
      </top>
      <bottom style="thin">
        <color rgb="FF000000"/>
      </bottom>
      <diagonal/>
    </border>
    <border>
      <left style="thin">
        <color indexed="64"/>
      </left>
      <right/>
      <top style="thin">
        <color rgb="FF000000"/>
      </top>
      <bottom/>
      <diagonal/>
    </border>
    <border>
      <left style="thin">
        <color rgb="FF000000"/>
      </left>
      <right style="thin">
        <color indexed="64"/>
      </right>
      <top style="thin">
        <color indexed="64"/>
      </top>
      <bottom/>
      <diagonal/>
    </border>
    <border>
      <left style="thin">
        <color indexed="64"/>
      </left>
      <right style="thin">
        <color rgb="FF000000"/>
      </right>
      <top style="thin">
        <color indexed="64"/>
      </top>
      <bottom/>
      <diagonal/>
    </border>
    <border>
      <left style="thin">
        <color rgb="FF000000"/>
      </left>
      <right/>
      <top style="thin">
        <color indexed="64"/>
      </top>
      <bottom/>
      <diagonal/>
    </border>
    <border>
      <left/>
      <right style="thin">
        <color rgb="FF000000"/>
      </right>
      <top style="thin">
        <color indexed="64"/>
      </top>
      <bottom/>
      <diagonal/>
    </border>
    <border>
      <left style="thin">
        <color rgb="FF000000"/>
      </left>
      <right style="thin">
        <color rgb="FF000000"/>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thin">
        <color rgb="FF000000"/>
      </top>
      <bottom/>
      <diagonal/>
    </border>
    <border>
      <left/>
      <right style="medium">
        <color indexed="64"/>
      </right>
      <top style="thin">
        <color rgb="FF000000"/>
      </top>
      <bottom/>
      <diagonal/>
    </border>
    <border>
      <left style="thin">
        <color rgb="FF000000"/>
      </left>
      <right style="medium">
        <color indexed="64"/>
      </right>
      <top style="thin">
        <color indexed="64"/>
      </top>
      <bottom style="thin">
        <color rgb="FF000000"/>
      </bottom>
      <diagonal/>
    </border>
    <border>
      <left style="medium">
        <color indexed="64"/>
      </left>
      <right style="thin">
        <color rgb="FF000000"/>
      </right>
      <top style="thin">
        <color rgb="FF000000"/>
      </top>
      <bottom style="thin">
        <color rgb="FF000000"/>
      </bottom>
      <diagonal/>
    </border>
    <border>
      <left/>
      <right style="medium">
        <color indexed="64"/>
      </right>
      <top style="thin">
        <color rgb="FF000000"/>
      </top>
      <bottom style="thin">
        <color rgb="FF000000"/>
      </bottom>
      <diagonal/>
    </border>
    <border>
      <left style="thin">
        <color rgb="FF000000"/>
      </left>
      <right style="medium">
        <color indexed="64"/>
      </right>
      <top style="thin">
        <color rgb="FF000000"/>
      </top>
      <bottom/>
      <diagonal/>
    </border>
    <border>
      <left style="thin">
        <color rgb="FF000000"/>
      </left>
      <right style="medium">
        <color indexed="64"/>
      </right>
      <top/>
      <bottom style="thin">
        <color rgb="FF000000"/>
      </bottom>
      <diagonal/>
    </border>
    <border>
      <left style="medium">
        <color indexed="64"/>
      </left>
      <right style="thin">
        <color rgb="FF000000"/>
      </right>
      <top style="thin">
        <color rgb="FF000000"/>
      </top>
      <bottom/>
      <diagonal/>
    </border>
    <border>
      <left style="medium">
        <color indexed="64"/>
      </left>
      <right/>
      <top style="medium">
        <color indexed="64"/>
      </top>
      <bottom style="thin">
        <color rgb="FF000000"/>
      </bottom>
      <diagonal/>
    </border>
    <border>
      <left/>
      <right/>
      <top style="medium">
        <color indexed="64"/>
      </top>
      <bottom style="thin">
        <color rgb="FF000000"/>
      </bottom>
      <diagonal/>
    </border>
    <border>
      <left/>
      <right style="medium">
        <color indexed="64"/>
      </right>
      <top style="medium">
        <color indexed="64"/>
      </top>
      <bottom style="thin">
        <color rgb="FF000000"/>
      </bottom>
      <diagonal/>
    </border>
    <border>
      <left style="medium">
        <color indexed="64"/>
      </left>
      <right style="thin">
        <color rgb="FF000000"/>
      </right>
      <top style="thin">
        <color indexed="64"/>
      </top>
      <bottom style="thin">
        <color rgb="FF000000"/>
      </bottom>
      <diagonal/>
    </border>
    <border>
      <left style="thin">
        <color rgb="FF000000"/>
      </left>
      <right style="medium">
        <color indexed="64"/>
      </right>
      <top style="thin">
        <color rgb="FF000000"/>
      </top>
      <bottom style="thin">
        <color rgb="FF000000"/>
      </bottom>
      <diagonal/>
    </border>
    <border>
      <left style="thin">
        <color rgb="FF000000"/>
      </left>
      <right style="medium">
        <color indexed="64"/>
      </right>
      <top/>
      <bottom/>
      <diagonal/>
    </border>
    <border>
      <left/>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64"/>
      </bottom>
      <diagonal/>
    </border>
    <border>
      <left/>
      <right style="thin">
        <color indexed="8"/>
      </right>
      <top style="thin">
        <color indexed="8"/>
      </top>
      <bottom style="thin">
        <color indexed="64"/>
      </bottom>
      <diagonal/>
    </border>
    <border>
      <left/>
      <right/>
      <top style="thin">
        <color indexed="8"/>
      </top>
      <bottom style="thin">
        <color indexed="64"/>
      </bottom>
      <diagonal/>
    </border>
    <border>
      <left/>
      <right style="thin">
        <color indexed="8"/>
      </right>
      <top style="thin">
        <color indexed="8"/>
      </top>
      <bottom style="thin">
        <color indexed="8"/>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s>
  <cellStyleXfs count="10">
    <xf numFmtId="0" fontId="0" fillId="0" borderId="0">
      <alignment vertical="center"/>
    </xf>
    <xf numFmtId="0" fontId="3" fillId="0" borderId="0"/>
    <xf numFmtId="43" fontId="3" fillId="0" borderId="0" applyFont="0" applyFill="0" applyBorder="0" applyAlignment="0" applyProtection="0"/>
    <xf numFmtId="0" fontId="3" fillId="0" borderId="0"/>
    <xf numFmtId="0" fontId="3" fillId="0" borderId="0"/>
    <xf numFmtId="0" fontId="3" fillId="0" borderId="0">
      <alignment vertical="center"/>
    </xf>
    <xf numFmtId="0" fontId="3" fillId="0" borderId="0">
      <alignment vertical="center"/>
    </xf>
    <xf numFmtId="43" fontId="17" fillId="0" borderId="0" applyFont="0" applyFill="0" applyBorder="0" applyAlignment="0" applyProtection="0">
      <alignment vertical="center"/>
    </xf>
    <xf numFmtId="0" fontId="3" fillId="0" borderId="0">
      <alignment vertical="center"/>
    </xf>
    <xf numFmtId="0" fontId="21" fillId="0" borderId="0">
      <alignment vertical="center"/>
    </xf>
  </cellStyleXfs>
  <cellXfs count="981">
    <xf numFmtId="0" fontId="0" fillId="0" borderId="0" xfId="0">
      <alignment vertical="center"/>
    </xf>
    <xf numFmtId="179" fontId="7" fillId="0" borderId="0" xfId="0" applyNumberFormat="1" applyFont="1" applyFill="1" applyBorder="1" applyAlignment="1">
      <alignment vertical="center"/>
    </xf>
    <xf numFmtId="183" fontId="7" fillId="0" borderId="0" xfId="0" applyNumberFormat="1" applyFont="1" applyFill="1" applyBorder="1" applyAlignment="1">
      <alignment horizontal="right" vertical="center"/>
    </xf>
    <xf numFmtId="183" fontId="7" fillId="0" borderId="0" xfId="0" applyNumberFormat="1" applyFont="1" applyFill="1" applyAlignment="1">
      <alignment vertical="center"/>
    </xf>
    <xf numFmtId="183" fontId="7" fillId="0" borderId="0" xfId="0" applyNumberFormat="1" applyFont="1" applyFill="1" applyBorder="1" applyAlignment="1">
      <alignment vertical="center"/>
    </xf>
    <xf numFmtId="179" fontId="7" fillId="0" borderId="37" xfId="0" applyNumberFormat="1" applyFont="1" applyFill="1" applyBorder="1" applyAlignment="1">
      <alignment vertical="center"/>
    </xf>
    <xf numFmtId="0" fontId="10" fillId="0" borderId="0" xfId="0" applyFont="1" applyFill="1" applyBorder="1" applyAlignment="1">
      <alignment vertical="center"/>
    </xf>
    <xf numFmtId="184" fontId="7" fillId="0" borderId="0" xfId="0" applyNumberFormat="1" applyFont="1" applyFill="1" applyBorder="1" applyAlignment="1">
      <alignment horizontal="right" vertical="center"/>
    </xf>
    <xf numFmtId="184" fontId="7" fillId="0" borderId="0" xfId="0" applyNumberFormat="1" applyFont="1" applyFill="1" applyAlignment="1">
      <alignment horizontal="right" vertical="center"/>
    </xf>
    <xf numFmtId="184" fontId="7" fillId="0" borderId="0" xfId="0" applyNumberFormat="1" applyFont="1" applyFill="1" applyBorder="1" applyAlignment="1">
      <alignment vertical="center"/>
    </xf>
    <xf numFmtId="179" fontId="7" fillId="0" borderId="24" xfId="0" applyNumberFormat="1" applyFont="1" applyFill="1" applyBorder="1" applyAlignment="1">
      <alignment vertical="center"/>
    </xf>
    <xf numFmtId="183" fontId="7" fillId="0" borderId="25" xfId="0" applyNumberFormat="1" applyFont="1" applyFill="1" applyBorder="1" applyAlignment="1">
      <alignment horizontal="right" vertical="center"/>
    </xf>
    <xf numFmtId="184" fontId="7" fillId="0" borderId="25" xfId="0" applyNumberFormat="1" applyFont="1" applyFill="1" applyBorder="1" applyAlignment="1">
      <alignment vertical="center"/>
    </xf>
    <xf numFmtId="184" fontId="7" fillId="0" borderId="24" xfId="0" applyNumberFormat="1" applyFont="1" applyFill="1" applyBorder="1" applyAlignment="1">
      <alignment horizontal="right" vertical="center"/>
    </xf>
    <xf numFmtId="183" fontId="7" fillId="0" borderId="0" xfId="0" applyNumberFormat="1" applyFont="1" applyFill="1" applyBorder="1" applyAlignment="1">
      <alignment horizontal="right" vertical="center" wrapText="1"/>
    </xf>
    <xf numFmtId="179" fontId="7" fillId="0" borderId="20" xfId="0" applyNumberFormat="1" applyFont="1" applyFill="1" applyBorder="1" applyAlignment="1">
      <alignment vertical="center"/>
    </xf>
    <xf numFmtId="183" fontId="7" fillId="0" borderId="24" xfId="0" applyNumberFormat="1" applyFont="1" applyFill="1" applyBorder="1" applyAlignment="1">
      <alignment horizontal="right" vertical="center" wrapText="1"/>
    </xf>
    <xf numFmtId="0" fontId="7" fillId="0" borderId="0" xfId="0" applyFont="1" applyFill="1" applyBorder="1" applyAlignment="1">
      <alignment vertical="center"/>
    </xf>
    <xf numFmtId="184" fontId="7" fillId="0" borderId="25" xfId="0" applyNumberFormat="1" applyFont="1" applyFill="1" applyBorder="1" applyAlignment="1">
      <alignment horizontal="right" vertical="center"/>
    </xf>
    <xf numFmtId="179" fontId="7" fillId="0" borderId="0" xfId="0" applyNumberFormat="1" applyFont="1" applyFill="1" applyBorder="1" applyAlignment="1">
      <alignment horizontal="right" vertical="center"/>
    </xf>
    <xf numFmtId="179" fontId="7" fillId="0" borderId="24" xfId="0" applyNumberFormat="1" applyFont="1" applyFill="1" applyBorder="1" applyAlignment="1">
      <alignment horizontal="right" vertical="center"/>
    </xf>
    <xf numFmtId="179" fontId="7" fillId="0" borderId="25" xfId="0" applyNumberFormat="1" applyFont="1" applyFill="1" applyBorder="1" applyAlignment="1">
      <alignment horizontal="right" vertical="center"/>
    </xf>
    <xf numFmtId="177" fontId="7" fillId="0" borderId="0" xfId="0" applyNumberFormat="1" applyFont="1" applyFill="1" applyBorder="1" applyAlignment="1">
      <alignment horizontal="right" vertical="center"/>
    </xf>
    <xf numFmtId="176" fontId="7" fillId="0" borderId="0" xfId="0" applyNumberFormat="1" applyFont="1" applyFill="1" applyBorder="1" applyAlignment="1">
      <alignment vertical="center"/>
    </xf>
    <xf numFmtId="179" fontId="7" fillId="0" borderId="25" xfId="0" applyNumberFormat="1" applyFont="1" applyFill="1" applyBorder="1" applyAlignment="1">
      <alignment vertical="center"/>
    </xf>
    <xf numFmtId="179" fontId="7" fillId="0" borderId="0" xfId="0" applyNumberFormat="1" applyFont="1" applyFill="1" applyAlignment="1">
      <alignment horizontal="right" vertical="center"/>
    </xf>
    <xf numFmtId="3" fontId="7" fillId="0" borderId="0" xfId="1" applyNumberFormat="1" applyFont="1" applyFill="1" applyBorder="1" applyAlignment="1">
      <alignment vertical="center"/>
    </xf>
    <xf numFmtId="0" fontId="7" fillId="0" borderId="0" xfId="1" applyFont="1" applyFill="1" applyBorder="1" applyAlignment="1">
      <alignment vertical="center"/>
    </xf>
    <xf numFmtId="187" fontId="7" fillId="0" borderId="25" xfId="1" applyNumberFormat="1" applyFont="1" applyFill="1" applyBorder="1" applyAlignment="1">
      <alignment vertical="center"/>
    </xf>
    <xf numFmtId="187" fontId="7" fillId="0" borderId="0" xfId="0" applyNumberFormat="1" applyFont="1" applyFill="1" applyBorder="1" applyAlignment="1">
      <alignment vertical="center"/>
    </xf>
    <xf numFmtId="0" fontId="7" fillId="0" borderId="24" xfId="0" applyFont="1" applyFill="1" applyBorder="1" applyAlignment="1">
      <alignment horizontal="right" vertical="center"/>
    </xf>
    <xf numFmtId="187" fontId="7" fillId="0" borderId="0" xfId="0" applyNumberFormat="1" applyFont="1" applyFill="1" applyBorder="1" applyAlignment="1">
      <alignment horizontal="right" vertical="center"/>
    </xf>
    <xf numFmtId="188" fontId="7" fillId="0" borderId="0" xfId="0" applyNumberFormat="1" applyFont="1" applyFill="1" applyBorder="1" applyAlignment="1">
      <alignment horizontal="right" vertical="center"/>
    </xf>
    <xf numFmtId="186" fontId="7" fillId="0" borderId="0" xfId="0" applyNumberFormat="1" applyFont="1" applyFill="1" applyBorder="1" applyAlignment="1">
      <alignment horizontal="right" vertical="center"/>
    </xf>
    <xf numFmtId="187" fontId="7" fillId="0" borderId="25" xfId="0" applyNumberFormat="1" applyFont="1" applyFill="1" applyBorder="1" applyAlignment="1">
      <alignment horizontal="right" vertical="center"/>
    </xf>
    <xf numFmtId="2" fontId="7" fillId="0" borderId="0" xfId="2" applyNumberFormat="1" applyFont="1" applyFill="1" applyBorder="1" applyAlignment="1">
      <alignment vertical="center"/>
    </xf>
    <xf numFmtId="2" fontId="7" fillId="0" borderId="0" xfId="0" applyNumberFormat="1" applyFont="1" applyFill="1" applyBorder="1" applyAlignment="1">
      <alignment vertical="center"/>
    </xf>
    <xf numFmtId="2" fontId="7" fillId="0" borderId="0" xfId="0" applyNumberFormat="1" applyFont="1" applyFill="1" applyBorder="1" applyAlignment="1">
      <alignment horizontal="right" vertical="center"/>
    </xf>
    <xf numFmtId="2" fontId="7" fillId="0" borderId="0" xfId="2" applyNumberFormat="1" applyFont="1" applyFill="1" applyBorder="1" applyAlignment="1">
      <alignment horizontal="right" vertical="center"/>
    </xf>
    <xf numFmtId="2" fontId="7" fillId="0" borderId="24" xfId="2" applyNumberFormat="1" applyFont="1" applyFill="1" applyBorder="1" applyAlignment="1">
      <alignment vertical="center"/>
    </xf>
    <xf numFmtId="2" fontId="7" fillId="0" borderId="25" xfId="0" applyNumberFormat="1" applyFont="1" applyFill="1" applyBorder="1" applyAlignment="1">
      <alignment vertical="center"/>
    </xf>
    <xf numFmtId="189" fontId="7" fillId="0" borderId="0" xfId="0" applyNumberFormat="1" applyFont="1" applyFill="1" applyBorder="1" applyAlignment="1">
      <alignment vertical="center"/>
    </xf>
    <xf numFmtId="189" fontId="7" fillId="0" borderId="25" xfId="0" applyNumberFormat="1" applyFont="1" applyFill="1" applyBorder="1" applyAlignment="1">
      <alignment vertical="center"/>
    </xf>
    <xf numFmtId="2" fontId="7" fillId="0" borderId="25" xfId="0" applyNumberFormat="1" applyFont="1" applyFill="1" applyBorder="1" applyAlignment="1">
      <alignment horizontal="right" vertical="center"/>
    </xf>
    <xf numFmtId="190" fontId="7" fillId="0" borderId="24" xfId="0" applyNumberFormat="1" applyFont="1" applyFill="1" applyBorder="1" applyAlignment="1">
      <alignment horizontal="right" vertical="center"/>
    </xf>
    <xf numFmtId="190" fontId="7" fillId="0" borderId="0" xfId="0" applyNumberFormat="1" applyFont="1" applyFill="1" applyBorder="1" applyAlignment="1">
      <alignment horizontal="right" vertical="center"/>
    </xf>
    <xf numFmtId="190" fontId="7" fillId="0" borderId="25" xfId="0" applyNumberFormat="1" applyFont="1" applyFill="1" applyBorder="1" applyAlignment="1">
      <alignment horizontal="right" vertical="center"/>
    </xf>
    <xf numFmtId="182" fontId="7" fillId="0" borderId="24" xfId="0" applyNumberFormat="1" applyFont="1" applyFill="1" applyBorder="1" applyAlignment="1">
      <alignment horizontal="right" vertical="center"/>
    </xf>
    <xf numFmtId="182" fontId="7" fillId="0" borderId="0" xfId="0" applyNumberFormat="1" applyFont="1" applyFill="1" applyBorder="1" applyAlignment="1">
      <alignment horizontal="right" vertical="center"/>
    </xf>
    <xf numFmtId="182" fontId="7" fillId="0" borderId="25" xfId="0" applyNumberFormat="1" applyFont="1" applyFill="1" applyBorder="1" applyAlignment="1">
      <alignment horizontal="right" vertical="center"/>
    </xf>
    <xf numFmtId="182" fontId="7" fillId="0" borderId="24" xfId="0" quotePrefix="1" applyNumberFormat="1" applyFont="1" applyFill="1" applyBorder="1" applyAlignment="1">
      <alignment horizontal="right" vertical="center"/>
    </xf>
    <xf numFmtId="182" fontId="7" fillId="0" borderId="0" xfId="0" quotePrefix="1" applyNumberFormat="1" applyFont="1" applyFill="1" applyBorder="1" applyAlignment="1">
      <alignment horizontal="right" vertical="center"/>
    </xf>
    <xf numFmtId="182" fontId="7" fillId="0" borderId="25" xfId="0" quotePrefix="1" applyNumberFormat="1" applyFont="1" applyFill="1" applyBorder="1" applyAlignment="1">
      <alignment horizontal="right" vertical="center"/>
    </xf>
    <xf numFmtId="2" fontId="7" fillId="0" borderId="25" xfId="2" applyNumberFormat="1" applyFont="1" applyFill="1" applyBorder="1" applyAlignment="1">
      <alignment horizontal="right" vertical="center"/>
    </xf>
    <xf numFmtId="187" fontId="7" fillId="0" borderId="24" xfId="0" applyNumberFormat="1" applyFont="1" applyFill="1" applyBorder="1" applyAlignment="1">
      <alignment vertical="center"/>
    </xf>
    <xf numFmtId="187" fontId="7" fillId="0" borderId="25" xfId="0" applyNumberFormat="1" applyFont="1" applyFill="1" applyBorder="1" applyAlignment="1">
      <alignment vertical="center"/>
    </xf>
    <xf numFmtId="176" fontId="7" fillId="0" borderId="24" xfId="0" applyNumberFormat="1" applyFont="1" applyFill="1" applyBorder="1" applyAlignment="1">
      <alignment vertical="center"/>
    </xf>
    <xf numFmtId="176" fontId="7" fillId="0" borderId="0" xfId="0" applyNumberFormat="1" applyFont="1" applyFill="1" applyBorder="1" applyAlignment="1">
      <alignment horizontal="right" vertical="center"/>
    </xf>
    <xf numFmtId="0" fontId="7" fillId="0" borderId="25" xfId="0" applyFont="1" applyFill="1" applyBorder="1" applyAlignment="1">
      <alignment horizontal="right" vertical="center"/>
    </xf>
    <xf numFmtId="191" fontId="7" fillId="0" borderId="0" xfId="0" applyNumberFormat="1" applyFont="1" applyFill="1" applyBorder="1" applyAlignment="1">
      <alignment horizontal="right" vertical="center"/>
    </xf>
    <xf numFmtId="0" fontId="11" fillId="0" borderId="0" xfId="0" applyFont="1" applyFill="1" applyBorder="1" applyAlignment="1">
      <alignment horizontal="center" vertical="center"/>
    </xf>
    <xf numFmtId="176" fontId="7" fillId="0" borderId="24" xfId="0" applyNumberFormat="1" applyFont="1" applyFill="1" applyBorder="1" applyAlignment="1">
      <alignment horizontal="right" vertical="center"/>
    </xf>
    <xf numFmtId="192" fontId="6" fillId="0" borderId="0" xfId="1" applyNumberFormat="1" applyFont="1" applyFill="1" applyBorder="1" applyAlignment="1">
      <alignment horizontal="right" vertical="center"/>
    </xf>
    <xf numFmtId="192" fontId="6" fillId="0" borderId="24" xfId="1" applyNumberFormat="1" applyFont="1" applyFill="1" applyBorder="1" applyAlignment="1">
      <alignment horizontal="right" vertical="center"/>
    </xf>
    <xf numFmtId="192" fontId="6" fillId="0" borderId="25" xfId="1" applyNumberFormat="1" applyFont="1" applyFill="1" applyBorder="1" applyAlignment="1">
      <alignment horizontal="right" vertical="center"/>
    </xf>
    <xf numFmtId="183" fontId="7" fillId="0" borderId="0" xfId="2" applyNumberFormat="1" applyFont="1" applyFill="1" applyBorder="1" applyAlignment="1">
      <alignment horizontal="right" vertical="center"/>
    </xf>
    <xf numFmtId="41" fontId="7" fillId="0" borderId="0" xfId="0" applyNumberFormat="1" applyFont="1" applyFill="1" applyBorder="1" applyAlignment="1">
      <alignment horizontal="right" vertical="center"/>
    </xf>
    <xf numFmtId="3" fontId="7" fillId="0" borderId="0" xfId="2" applyNumberFormat="1" applyFont="1" applyFill="1" applyBorder="1" applyAlignment="1">
      <alignment horizontal="right" vertical="center"/>
    </xf>
    <xf numFmtId="184" fontId="7" fillId="0" borderId="14" xfId="0" applyNumberFormat="1" applyFont="1" applyFill="1" applyBorder="1" applyAlignment="1">
      <alignment horizontal="right" vertical="center"/>
    </xf>
    <xf numFmtId="184" fontId="7" fillId="0" borderId="37" xfId="0" applyNumberFormat="1" applyFont="1" applyFill="1" applyBorder="1" applyAlignment="1">
      <alignment horizontal="right" vertical="center"/>
    </xf>
    <xf numFmtId="184" fontId="7" fillId="0" borderId="21" xfId="0" applyNumberFormat="1" applyFont="1" applyFill="1" applyBorder="1" applyAlignment="1">
      <alignment horizontal="right" vertical="center"/>
    </xf>
    <xf numFmtId="192" fontId="6" fillId="0" borderId="37" xfId="1" applyNumberFormat="1" applyFont="1" applyFill="1" applyBorder="1" applyAlignment="1">
      <alignment horizontal="right" vertical="center"/>
    </xf>
    <xf numFmtId="176" fontId="7" fillId="0" borderId="24" xfId="1" applyNumberFormat="1" applyFont="1" applyFill="1" applyBorder="1" applyAlignment="1">
      <alignment horizontal="right" vertical="center"/>
    </xf>
    <xf numFmtId="176" fontId="7" fillId="0" borderId="0" xfId="1" applyNumberFormat="1" applyFont="1" applyFill="1" applyBorder="1" applyAlignment="1">
      <alignment horizontal="right" vertical="center"/>
    </xf>
    <xf numFmtId="176" fontId="7" fillId="0" borderId="25" xfId="1" applyNumberFormat="1" applyFont="1" applyFill="1" applyBorder="1" applyAlignment="1">
      <alignment horizontal="right" vertical="center"/>
    </xf>
    <xf numFmtId="180" fontId="7" fillId="0" borderId="24" xfId="1" applyNumberFormat="1" applyFont="1" applyFill="1" applyBorder="1" applyAlignment="1">
      <alignment horizontal="right" vertical="center"/>
    </xf>
    <xf numFmtId="180" fontId="7" fillId="0" borderId="0" xfId="1" applyNumberFormat="1" applyFont="1" applyFill="1" applyBorder="1" applyAlignment="1">
      <alignment horizontal="right" vertical="center"/>
    </xf>
    <xf numFmtId="180" fontId="7" fillId="0" borderId="25" xfId="1" applyNumberFormat="1" applyFont="1" applyFill="1" applyBorder="1" applyAlignment="1">
      <alignment horizontal="right" vertical="center"/>
    </xf>
    <xf numFmtId="183" fontId="7" fillId="0" borderId="24" xfId="0" applyNumberFormat="1" applyFont="1" applyFill="1" applyBorder="1" applyAlignment="1">
      <alignment horizontal="right" vertical="center"/>
    </xf>
    <xf numFmtId="176" fontId="6" fillId="0" borderId="24" xfId="0" applyNumberFormat="1" applyFont="1" applyFill="1" applyBorder="1" applyAlignment="1">
      <alignment vertical="center"/>
    </xf>
    <xf numFmtId="176" fontId="6" fillId="0" borderId="0" xfId="0" applyNumberFormat="1" applyFont="1" applyFill="1" applyBorder="1" applyAlignment="1">
      <alignment vertical="center"/>
    </xf>
    <xf numFmtId="176" fontId="6" fillId="0" borderId="25" xfId="0" applyNumberFormat="1" applyFont="1" applyFill="1" applyBorder="1" applyAlignment="1">
      <alignment vertical="center"/>
    </xf>
    <xf numFmtId="179" fontId="7" fillId="0" borderId="25" xfId="0" applyNumberFormat="1" applyFont="1" applyFill="1" applyBorder="1" applyAlignment="1">
      <alignment horizontal="right" vertical="center" wrapText="1"/>
    </xf>
    <xf numFmtId="176" fontId="7" fillId="0" borderId="13" xfId="4" applyNumberFormat="1" applyFont="1" applyFill="1" applyBorder="1" applyAlignment="1">
      <alignment horizontal="right" vertical="center"/>
    </xf>
    <xf numFmtId="176" fontId="7" fillId="0" borderId="0" xfId="4" applyNumberFormat="1" applyFont="1" applyFill="1" applyBorder="1" applyAlignment="1">
      <alignment horizontal="right" vertical="center"/>
    </xf>
    <xf numFmtId="176" fontId="7" fillId="0" borderId="25" xfId="4" applyNumberFormat="1" applyFont="1" applyFill="1" applyBorder="1" applyAlignment="1">
      <alignment horizontal="right" vertical="center"/>
    </xf>
    <xf numFmtId="0" fontId="7" fillId="0" borderId="13" xfId="4" applyFont="1" applyFill="1" applyBorder="1" applyAlignment="1">
      <alignment horizontal="right" vertical="center"/>
    </xf>
    <xf numFmtId="0" fontId="7" fillId="0" borderId="0" xfId="4" applyFont="1" applyFill="1" applyBorder="1" applyAlignment="1">
      <alignment horizontal="right" vertical="center"/>
    </xf>
    <xf numFmtId="0" fontId="7" fillId="0" borderId="25" xfId="4" applyFont="1" applyFill="1" applyBorder="1" applyAlignment="1">
      <alignment horizontal="right" vertical="center"/>
    </xf>
    <xf numFmtId="0" fontId="7" fillId="0" borderId="0" xfId="0" applyFont="1" applyFill="1" applyAlignment="1">
      <alignment horizontal="right" vertical="center"/>
    </xf>
    <xf numFmtId="0" fontId="7" fillId="0" borderId="1" xfId="0" applyFont="1" applyFill="1" applyBorder="1" applyAlignment="1">
      <alignment horizontal="right" vertical="center"/>
    </xf>
    <xf numFmtId="195" fontId="7" fillId="0" borderId="0" xfId="1" applyNumberFormat="1" applyFont="1" applyFill="1" applyAlignment="1">
      <alignment horizontal="right" vertical="center" wrapText="1"/>
    </xf>
    <xf numFmtId="194" fontId="7" fillId="0" borderId="0" xfId="1" applyNumberFormat="1" applyFont="1" applyFill="1" applyAlignment="1">
      <alignment horizontal="right" vertical="center" wrapText="1"/>
    </xf>
    <xf numFmtId="195" fontId="7" fillId="0" borderId="0" xfId="1" applyNumberFormat="1" applyFont="1" applyFill="1" applyBorder="1" applyAlignment="1">
      <alignment horizontal="right" vertical="center" wrapText="1"/>
    </xf>
    <xf numFmtId="195" fontId="7" fillId="0" borderId="24" xfId="1" applyNumberFormat="1" applyFont="1" applyFill="1" applyBorder="1" applyAlignment="1">
      <alignment horizontal="right" vertical="center" wrapText="1"/>
    </xf>
    <xf numFmtId="195" fontId="7" fillId="0" borderId="25" xfId="1" applyNumberFormat="1" applyFont="1" applyFill="1" applyBorder="1" applyAlignment="1">
      <alignment horizontal="right" vertical="center" wrapText="1"/>
    </xf>
    <xf numFmtId="0" fontId="7" fillId="0" borderId="13" xfId="0" applyFont="1" applyFill="1" applyBorder="1" applyAlignment="1">
      <alignment horizontal="right" vertical="center"/>
    </xf>
    <xf numFmtId="183" fontId="7" fillId="0" borderId="0" xfId="0" applyNumberFormat="1" applyFont="1" applyFill="1" applyAlignment="1">
      <alignment horizontal="right" vertical="center"/>
    </xf>
    <xf numFmtId="176" fontId="7" fillId="0" borderId="25" xfId="0" applyNumberFormat="1" applyFont="1" applyFill="1" applyBorder="1" applyAlignment="1">
      <alignment horizontal="right" vertical="center"/>
    </xf>
    <xf numFmtId="183" fontId="7" fillId="0" borderId="0" xfId="1" applyNumberFormat="1" applyFont="1" applyFill="1" applyBorder="1" applyAlignment="1">
      <alignment horizontal="right" vertical="center"/>
    </xf>
    <xf numFmtId="2" fontId="7" fillId="0" borderId="24" xfId="2" applyNumberFormat="1" applyFont="1" applyFill="1" applyBorder="1" applyAlignment="1">
      <alignment horizontal="right" vertical="center"/>
    </xf>
    <xf numFmtId="179" fontId="11" fillId="0" borderId="0" xfId="0" applyNumberFormat="1" applyFont="1" applyFill="1" applyBorder="1" applyAlignment="1">
      <alignment horizontal="right" vertical="center"/>
    </xf>
    <xf numFmtId="180" fontId="7" fillId="0" borderId="24" xfId="0" applyNumberFormat="1" applyFont="1" applyFill="1" applyBorder="1" applyAlignment="1">
      <alignment horizontal="right" vertical="center"/>
    </xf>
    <xf numFmtId="180" fontId="7" fillId="0" borderId="0" xfId="0" applyNumberFormat="1" applyFont="1" applyFill="1" applyBorder="1" applyAlignment="1">
      <alignment horizontal="right" vertical="center"/>
    </xf>
    <xf numFmtId="180" fontId="7" fillId="0" borderId="25" xfId="0" applyNumberFormat="1" applyFont="1" applyFill="1" applyBorder="1" applyAlignment="1">
      <alignment horizontal="right" vertical="center"/>
    </xf>
    <xf numFmtId="180" fontId="11" fillId="0" borderId="24" xfId="0" applyNumberFormat="1" applyFont="1" applyFill="1" applyBorder="1" applyAlignment="1">
      <alignment horizontal="right" vertical="center"/>
    </xf>
    <xf numFmtId="180" fontId="11" fillId="0" borderId="0" xfId="0" applyNumberFormat="1" applyFont="1" applyFill="1" applyBorder="1" applyAlignment="1">
      <alignment horizontal="right" vertical="center"/>
    </xf>
    <xf numFmtId="180" fontId="11" fillId="0" borderId="25" xfId="0" applyNumberFormat="1" applyFont="1" applyFill="1" applyBorder="1" applyAlignment="1">
      <alignment horizontal="right" vertical="center"/>
    </xf>
    <xf numFmtId="176" fontId="11" fillId="0" borderId="0" xfId="0" applyNumberFormat="1" applyFont="1" applyFill="1" applyBorder="1" applyAlignment="1">
      <alignment horizontal="right" vertical="center"/>
    </xf>
    <xf numFmtId="182" fontId="7" fillId="0" borderId="0" xfId="0" applyNumberFormat="1" applyFont="1" applyFill="1" applyAlignment="1">
      <alignment horizontal="right" vertical="center"/>
    </xf>
    <xf numFmtId="176" fontId="7" fillId="0" borderId="0" xfId="0" applyNumberFormat="1" applyFont="1" applyFill="1" applyBorder="1" applyAlignment="1">
      <alignment vertical="center" wrapText="1"/>
    </xf>
    <xf numFmtId="188" fontId="7" fillId="0" borderId="25" xfId="0" applyNumberFormat="1" applyFont="1" applyFill="1" applyBorder="1" applyAlignment="1">
      <alignment horizontal="right" vertical="center"/>
    </xf>
    <xf numFmtId="0" fontId="7" fillId="2" borderId="5" xfId="0" applyFont="1" applyFill="1" applyBorder="1" applyAlignment="1">
      <alignment horizontal="center" vertical="center" wrapText="1"/>
    </xf>
    <xf numFmtId="197" fontId="15" fillId="0" borderId="0" xfId="8" applyNumberFormat="1" applyFont="1" applyFill="1" applyAlignment="1">
      <alignment horizontal="right" vertical="center"/>
    </xf>
    <xf numFmtId="2" fontId="7" fillId="0" borderId="20" xfId="2" applyNumberFormat="1" applyFont="1" applyFill="1" applyBorder="1" applyAlignment="1">
      <alignment vertical="center"/>
    </xf>
    <xf numFmtId="2" fontId="7" fillId="0" borderId="37" xfId="2" applyNumberFormat="1" applyFont="1" applyFill="1" applyBorder="1" applyAlignment="1">
      <alignment vertical="center"/>
    </xf>
    <xf numFmtId="2" fontId="7" fillId="0" borderId="37" xfId="0" applyNumberFormat="1" applyFont="1" applyFill="1" applyBorder="1" applyAlignment="1">
      <alignment vertical="center"/>
    </xf>
    <xf numFmtId="2" fontId="7" fillId="0" borderId="37" xfId="2" applyNumberFormat="1" applyFont="1" applyFill="1" applyBorder="1" applyAlignment="1">
      <alignment horizontal="right" vertical="center"/>
    </xf>
    <xf numFmtId="2" fontId="7" fillId="0" borderId="21" xfId="0" applyNumberFormat="1" applyFont="1" applyFill="1" applyBorder="1" applyAlignment="1">
      <alignment vertical="center"/>
    </xf>
    <xf numFmtId="0" fontId="19" fillId="0" borderId="0" xfId="0" applyFont="1" applyFill="1" applyBorder="1" applyAlignment="1">
      <alignment horizontal="center" vertical="center"/>
    </xf>
    <xf numFmtId="0" fontId="19" fillId="0" borderId="25" xfId="0" applyFont="1" applyFill="1" applyBorder="1" applyAlignment="1">
      <alignment horizontal="center" vertical="center"/>
    </xf>
    <xf numFmtId="0" fontId="7" fillId="0" borderId="25" xfId="0" applyFont="1" applyFill="1" applyBorder="1" applyAlignment="1">
      <alignment horizontal="center" vertical="center"/>
    </xf>
    <xf numFmtId="176" fontId="7" fillId="0" borderId="25" xfId="0" applyNumberFormat="1" applyFont="1" applyFill="1" applyBorder="1" applyAlignment="1">
      <alignment horizontal="center" vertical="center"/>
    </xf>
    <xf numFmtId="182" fontId="7" fillId="0" borderId="25" xfId="4" applyNumberFormat="1" applyFont="1" applyFill="1" applyBorder="1" applyAlignment="1">
      <alignment horizontal="right" vertical="center"/>
    </xf>
    <xf numFmtId="183" fontId="7" fillId="0" borderId="24" xfId="1" applyNumberFormat="1" applyFont="1" applyFill="1" applyBorder="1" applyAlignment="1">
      <alignment horizontal="right" vertical="center"/>
    </xf>
    <xf numFmtId="177" fontId="7" fillId="0" borderId="0" xfId="0" applyNumberFormat="1" applyFont="1" applyFill="1" applyAlignment="1">
      <alignment horizontal="right" vertical="center"/>
    </xf>
    <xf numFmtId="179" fontId="7" fillId="0" borderId="20" xfId="0" applyNumberFormat="1" applyFont="1" applyFill="1" applyBorder="1" applyAlignment="1">
      <alignment horizontal="right" vertical="center"/>
    </xf>
    <xf numFmtId="179" fontId="7" fillId="0" borderId="37" xfId="0" applyNumberFormat="1" applyFont="1" applyFill="1" applyBorder="1" applyAlignment="1">
      <alignment horizontal="right" vertical="center"/>
    </xf>
    <xf numFmtId="179" fontId="7" fillId="0" borderId="21" xfId="0" applyNumberFormat="1" applyFont="1" applyFill="1" applyBorder="1" applyAlignment="1">
      <alignment horizontal="right" vertical="center"/>
    </xf>
    <xf numFmtId="194" fontId="7" fillId="0" borderId="24" xfId="1" applyNumberFormat="1" applyFont="1" applyFill="1" applyBorder="1" applyAlignment="1">
      <alignment horizontal="right" vertical="center" wrapText="1"/>
    </xf>
    <xf numFmtId="194" fontId="7" fillId="0" borderId="0" xfId="1" applyNumberFormat="1" applyFont="1" applyFill="1" applyBorder="1" applyAlignment="1">
      <alignment horizontal="right" vertical="center" wrapText="1"/>
    </xf>
    <xf numFmtId="41" fontId="7" fillId="0" borderId="25" xfId="1" applyNumberFormat="1" applyFont="1" applyFill="1" applyBorder="1" applyAlignment="1">
      <alignment horizontal="right" vertical="center"/>
    </xf>
    <xf numFmtId="198" fontId="7" fillId="0" borderId="0" xfId="1" applyNumberFormat="1" applyFont="1" applyFill="1" applyBorder="1" applyAlignment="1">
      <alignment horizontal="right" vertical="center"/>
    </xf>
    <xf numFmtId="199" fontId="7" fillId="0" borderId="0" xfId="0" applyNumberFormat="1" applyFont="1" applyFill="1" applyBorder="1" applyAlignment="1">
      <alignment horizontal="right" vertical="center"/>
    </xf>
    <xf numFmtId="199" fontId="7" fillId="0" borderId="24" xfId="0" applyNumberFormat="1" applyFont="1" applyFill="1" applyBorder="1" applyAlignment="1">
      <alignment horizontal="right" vertical="center"/>
    </xf>
    <xf numFmtId="185" fontId="7" fillId="0" borderId="0" xfId="0" applyNumberFormat="1" applyFont="1" applyFill="1" applyBorder="1" applyAlignment="1">
      <alignment horizontal="right" vertical="center"/>
    </xf>
    <xf numFmtId="185" fontId="7" fillId="0" borderId="25" xfId="0" applyNumberFormat="1" applyFont="1" applyFill="1" applyBorder="1" applyAlignment="1">
      <alignment horizontal="right" vertical="center"/>
    </xf>
    <xf numFmtId="194" fontId="7" fillId="0" borderId="25" xfId="1" applyNumberFormat="1" applyFont="1" applyFill="1" applyBorder="1" applyAlignment="1">
      <alignment horizontal="right" vertical="center" wrapText="1"/>
    </xf>
    <xf numFmtId="177" fontId="7" fillId="0" borderId="0" xfId="1" applyNumberFormat="1" applyFont="1" applyFill="1" applyBorder="1" applyAlignment="1">
      <alignment horizontal="right" vertical="center"/>
    </xf>
    <xf numFmtId="41" fontId="7" fillId="0" borderId="24" xfId="1" applyNumberFormat="1" applyFont="1" applyFill="1" applyBorder="1" applyAlignment="1">
      <alignment horizontal="right" vertical="center"/>
    </xf>
    <xf numFmtId="41" fontId="7" fillId="0" borderId="0" xfId="1" applyNumberFormat="1" applyFont="1" applyFill="1" applyBorder="1" applyAlignment="1">
      <alignment horizontal="right" vertical="center"/>
    </xf>
    <xf numFmtId="0" fontId="7" fillId="0" borderId="0" xfId="0" applyFont="1" applyFill="1" applyBorder="1" applyAlignment="1">
      <alignment horizontal="right" vertical="center"/>
    </xf>
    <xf numFmtId="183" fontId="7" fillId="0" borderId="25" xfId="0" applyNumberFormat="1" applyFont="1" applyFill="1" applyBorder="1" applyAlignment="1">
      <alignment horizontal="right" vertical="center" wrapText="1"/>
    </xf>
    <xf numFmtId="183" fontId="7" fillId="0" borderId="20" xfId="0" applyNumberFormat="1" applyFont="1" applyFill="1" applyBorder="1" applyAlignment="1">
      <alignment horizontal="right" vertical="center" wrapText="1"/>
    </xf>
    <xf numFmtId="183" fontId="7" fillId="0" borderId="37" xfId="0" applyNumberFormat="1" applyFont="1" applyFill="1" applyBorder="1" applyAlignment="1">
      <alignment horizontal="right" vertical="center" wrapText="1"/>
    </xf>
    <xf numFmtId="181" fontId="7" fillId="0" borderId="0" xfId="0" applyNumberFormat="1" applyFont="1" applyFill="1" applyBorder="1" applyAlignment="1">
      <alignment horizontal="right" vertical="center"/>
    </xf>
    <xf numFmtId="0" fontId="7" fillId="0" borderId="2" xfId="0" applyFont="1" applyFill="1" applyBorder="1" applyAlignment="1">
      <alignment horizontal="center" vertical="center"/>
    </xf>
    <xf numFmtId="0" fontId="7" fillId="0" borderId="18" xfId="0" applyFont="1" applyFill="1" applyBorder="1" applyAlignment="1">
      <alignment horizontal="center" vertical="center" wrapText="1"/>
    </xf>
    <xf numFmtId="0" fontId="7" fillId="0" borderId="1" xfId="0" applyFont="1" applyFill="1" applyBorder="1" applyAlignment="1">
      <alignment vertical="center"/>
    </xf>
    <xf numFmtId="196" fontId="7" fillId="0" borderId="0" xfId="0" applyNumberFormat="1" applyFont="1" applyFill="1" applyBorder="1" applyAlignment="1">
      <alignment horizontal="right" vertical="center" wrapText="1"/>
    </xf>
    <xf numFmtId="0" fontId="7" fillId="0" borderId="24" xfId="0" applyFont="1" applyFill="1" applyBorder="1" applyAlignment="1">
      <alignment horizontal="center" vertical="center"/>
    </xf>
    <xf numFmtId="0" fontId="7" fillId="0" borderId="18" xfId="0" applyFont="1" applyFill="1" applyBorder="1" applyAlignment="1">
      <alignment vertical="center"/>
    </xf>
    <xf numFmtId="0" fontId="6" fillId="0" borderId="24" xfId="0" applyFont="1" applyFill="1" applyBorder="1" applyAlignment="1">
      <alignment horizontal="center" vertical="center"/>
    </xf>
    <xf numFmtId="0" fontId="6" fillId="0" borderId="0" xfId="0" applyFont="1" applyFill="1" applyBorder="1" applyAlignment="1">
      <alignment horizontal="center" vertical="center"/>
    </xf>
    <xf numFmtId="0" fontId="6" fillId="0" borderId="25" xfId="0" applyFont="1" applyFill="1" applyBorder="1" applyAlignment="1">
      <alignment horizontal="center" vertical="center"/>
    </xf>
    <xf numFmtId="183" fontId="7" fillId="0" borderId="0" xfId="0" applyNumberFormat="1" applyFont="1" applyFill="1" applyBorder="1" applyAlignment="1">
      <alignment horizontal="center" vertical="center"/>
    </xf>
    <xf numFmtId="183" fontId="7" fillId="0" borderId="1" xfId="0" applyNumberFormat="1" applyFont="1" applyFill="1" applyBorder="1" applyAlignment="1">
      <alignment horizontal="center" vertical="center"/>
    </xf>
    <xf numFmtId="183" fontId="7" fillId="0" borderId="19" xfId="0" applyNumberFormat="1" applyFont="1" applyFill="1" applyBorder="1" applyAlignment="1">
      <alignment horizontal="center" vertical="center"/>
    </xf>
    <xf numFmtId="0" fontId="14" fillId="0" borderId="0" xfId="0" applyFont="1" applyFill="1" applyBorder="1" applyAlignment="1">
      <alignment horizontal="center" vertical="center"/>
    </xf>
    <xf numFmtId="0" fontId="14" fillId="0" borderId="24" xfId="0" applyFont="1" applyFill="1" applyBorder="1" applyAlignment="1">
      <alignment horizontal="center" vertical="center"/>
    </xf>
    <xf numFmtId="0" fontId="14" fillId="0" borderId="25" xfId="0" applyFont="1" applyFill="1" applyBorder="1" applyAlignment="1">
      <alignment horizontal="center" vertical="center"/>
    </xf>
    <xf numFmtId="0" fontId="7" fillId="0" borderId="24" xfId="3" applyFont="1" applyFill="1" applyBorder="1" applyAlignment="1">
      <alignment horizontal="center" vertical="center"/>
    </xf>
    <xf numFmtId="0" fontId="7" fillId="0" borderId="0" xfId="3" applyFont="1" applyFill="1" applyBorder="1" applyAlignment="1">
      <alignment horizontal="center" vertical="center"/>
    </xf>
    <xf numFmtId="0" fontId="7" fillId="0" borderId="25" xfId="3" applyFont="1" applyFill="1" applyBorder="1" applyAlignment="1">
      <alignment horizontal="center" vertical="center"/>
    </xf>
    <xf numFmtId="0" fontId="7" fillId="0" borderId="0" xfId="1" applyFont="1" applyFill="1" applyBorder="1" applyAlignment="1">
      <alignment horizontal="center" vertical="center"/>
    </xf>
    <xf numFmtId="0" fontId="7" fillId="0" borderId="18" xfId="5" applyFont="1" applyFill="1" applyBorder="1" applyAlignment="1">
      <alignment horizontal="center" vertical="center"/>
    </xf>
    <xf numFmtId="0" fontId="7" fillId="0" borderId="1" xfId="4" applyFont="1" applyFill="1" applyBorder="1" applyAlignment="1">
      <alignment horizontal="center" vertical="center"/>
    </xf>
    <xf numFmtId="0" fontId="7" fillId="0" borderId="3" xfId="4" applyFont="1" applyFill="1" applyBorder="1" applyAlignment="1">
      <alignment horizontal="center" vertical="center"/>
    </xf>
    <xf numFmtId="0" fontId="11" fillId="0" borderId="1" xfId="0" applyFont="1" applyFill="1" applyBorder="1" applyAlignment="1">
      <alignment horizontal="center" vertical="center"/>
    </xf>
    <xf numFmtId="0" fontId="7" fillId="0" borderId="24" xfId="1" applyFont="1" applyFill="1" applyBorder="1" applyAlignment="1">
      <alignment horizontal="center" vertical="center"/>
    </xf>
    <xf numFmtId="0" fontId="7" fillId="0" borderId="0" xfId="4" applyFont="1" applyFill="1" applyBorder="1" applyAlignment="1">
      <alignment horizontal="center" vertical="center"/>
    </xf>
    <xf numFmtId="0" fontId="7" fillId="0" borderId="0"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0" borderId="13" xfId="0" applyFont="1" applyFill="1" applyBorder="1" applyAlignment="1">
      <alignment horizontal="center" vertical="center"/>
    </xf>
    <xf numFmtId="0" fontId="7" fillId="0" borderId="25" xfId="0" applyFont="1" applyFill="1" applyBorder="1" applyAlignment="1">
      <alignment horizontal="center" vertical="center" wrapText="1"/>
    </xf>
    <xf numFmtId="176" fontId="7" fillId="0" borderId="13" xfId="0" applyNumberFormat="1" applyFont="1" applyFill="1" applyBorder="1" applyAlignment="1">
      <alignment horizontal="right" vertical="center"/>
    </xf>
    <xf numFmtId="196" fontId="7" fillId="0" borderId="0" xfId="1" applyNumberFormat="1" applyFont="1" applyFill="1" applyBorder="1" applyAlignment="1">
      <alignment horizontal="right" vertical="center" wrapText="1"/>
    </xf>
    <xf numFmtId="196" fontId="7" fillId="0" borderId="25" xfId="1" applyNumberFormat="1" applyFont="1" applyFill="1" applyBorder="1" applyAlignment="1">
      <alignment horizontal="right" vertical="center" wrapText="1"/>
    </xf>
    <xf numFmtId="0" fontId="5" fillId="0" borderId="59" xfId="0" applyFont="1" applyFill="1" applyBorder="1">
      <alignment vertical="center"/>
    </xf>
    <xf numFmtId="0" fontId="16" fillId="0" borderId="0" xfId="0" applyFont="1" applyFill="1">
      <alignment vertical="center"/>
    </xf>
    <xf numFmtId="0" fontId="6" fillId="0" borderId="24" xfId="0" applyFont="1" applyFill="1" applyBorder="1" applyAlignment="1">
      <alignment horizontal="center" vertical="center" wrapText="1"/>
    </xf>
    <xf numFmtId="0" fontId="7" fillId="0" borderId="24" xfId="0" applyFont="1" applyFill="1" applyBorder="1" applyAlignment="1">
      <alignment horizontal="center" vertical="center" wrapText="1"/>
    </xf>
    <xf numFmtId="195" fontId="7" fillId="0" borderId="0" xfId="0" applyNumberFormat="1" applyFont="1" applyFill="1" applyBorder="1" applyAlignment="1">
      <alignment horizontal="right" vertical="center"/>
    </xf>
    <xf numFmtId="177" fontId="7" fillId="0" borderId="25" xfId="0" applyNumberFormat="1" applyFont="1" applyFill="1" applyBorder="1" applyAlignment="1">
      <alignment horizontal="right" vertical="center"/>
    </xf>
    <xf numFmtId="178" fontId="7" fillId="0" borderId="24" xfId="0" applyNumberFormat="1" applyFont="1" applyFill="1" applyBorder="1" applyAlignment="1">
      <alignment horizontal="right" vertical="center"/>
    </xf>
    <xf numFmtId="178" fontId="7" fillId="0" borderId="0" xfId="0" applyNumberFormat="1" applyFont="1" applyFill="1" applyBorder="1" applyAlignment="1">
      <alignment horizontal="right" vertical="center"/>
    </xf>
    <xf numFmtId="195" fontId="7" fillId="0" borderId="24" xfId="0" applyNumberFormat="1" applyFont="1" applyFill="1" applyBorder="1" applyAlignment="1">
      <alignment horizontal="right" vertical="center"/>
    </xf>
    <xf numFmtId="194" fontId="7" fillId="0" borderId="25" xfId="0" applyNumberFormat="1" applyFont="1" applyFill="1" applyBorder="1" applyAlignment="1">
      <alignment horizontal="right" vertical="center"/>
    </xf>
    <xf numFmtId="194" fontId="7" fillId="0" borderId="0" xfId="0" applyNumberFormat="1" applyFont="1" applyFill="1" applyBorder="1" applyAlignment="1">
      <alignment horizontal="right" vertical="center"/>
    </xf>
    <xf numFmtId="195" fontId="7" fillId="0" borderId="25" xfId="0" applyNumberFormat="1" applyFont="1" applyFill="1" applyBorder="1" applyAlignment="1">
      <alignment horizontal="right" vertical="center"/>
    </xf>
    <xf numFmtId="177" fontId="7" fillId="0" borderId="24" xfId="0" applyNumberFormat="1" applyFont="1" applyFill="1" applyBorder="1" applyAlignment="1">
      <alignment horizontal="right" vertical="center"/>
    </xf>
    <xf numFmtId="41" fontId="7" fillId="0" borderId="24" xfId="0" applyNumberFormat="1" applyFont="1" applyFill="1" applyBorder="1" applyAlignment="1">
      <alignment horizontal="right" vertical="center"/>
    </xf>
    <xf numFmtId="43" fontId="7" fillId="0" borderId="0" xfId="0" applyNumberFormat="1" applyFont="1" applyFill="1" applyBorder="1" applyAlignment="1">
      <alignment horizontal="right" vertical="center"/>
    </xf>
    <xf numFmtId="43" fontId="7" fillId="0" borderId="25" xfId="0" applyNumberFormat="1" applyFont="1" applyFill="1" applyBorder="1" applyAlignment="1">
      <alignment horizontal="right" vertical="center"/>
    </xf>
    <xf numFmtId="41" fontId="7" fillId="0" borderId="25" xfId="0" applyNumberFormat="1" applyFont="1" applyFill="1" applyBorder="1" applyAlignment="1">
      <alignment horizontal="right" vertical="center"/>
    </xf>
    <xf numFmtId="195" fontId="7" fillId="0" borderId="13" xfId="0" applyNumberFormat="1" applyFont="1" applyFill="1" applyBorder="1" applyAlignment="1">
      <alignment horizontal="right" vertical="center"/>
    </xf>
    <xf numFmtId="181" fontId="7" fillId="0" borderId="24" xfId="0" applyNumberFormat="1" applyFont="1" applyFill="1" applyBorder="1" applyAlignment="1">
      <alignment horizontal="right" vertical="center"/>
    </xf>
    <xf numFmtId="184" fontId="7" fillId="0" borderId="9" xfId="0" applyNumberFormat="1" applyFont="1" applyFill="1" applyBorder="1" applyAlignment="1">
      <alignment horizontal="right" vertical="center"/>
    </xf>
    <xf numFmtId="3" fontId="7" fillId="0" borderId="24" xfId="0" applyNumberFormat="1" applyFont="1" applyFill="1" applyBorder="1" applyAlignment="1">
      <alignment horizontal="right" vertical="center"/>
    </xf>
    <xf numFmtId="3" fontId="7" fillId="0" borderId="0" xfId="0" applyNumberFormat="1" applyFont="1" applyFill="1" applyBorder="1" applyAlignment="1">
      <alignment horizontal="right" vertical="center"/>
    </xf>
    <xf numFmtId="181" fontId="7" fillId="0" borderId="0" xfId="7" applyNumberFormat="1" applyFont="1" applyFill="1" applyBorder="1" applyAlignment="1">
      <alignment horizontal="right" vertical="center"/>
    </xf>
    <xf numFmtId="185" fontId="7" fillId="0" borderId="24" xfId="7" applyNumberFormat="1" applyFont="1" applyFill="1" applyBorder="1" applyAlignment="1">
      <alignment horizontal="right" vertical="center"/>
    </xf>
    <xf numFmtId="176" fontId="7" fillId="0" borderId="24" xfId="0" applyNumberFormat="1" applyFont="1" applyFill="1" applyBorder="1" applyAlignment="1">
      <alignment horizontal="right" vertical="center" shrinkToFit="1"/>
    </xf>
    <xf numFmtId="176" fontId="7" fillId="0" borderId="0" xfId="0" applyNumberFormat="1" applyFont="1" applyFill="1" applyBorder="1" applyAlignment="1">
      <alignment horizontal="right" vertical="center" shrinkToFit="1"/>
    </xf>
    <xf numFmtId="179" fontId="7" fillId="0" borderId="0" xfId="0" applyNumberFormat="1" applyFont="1" applyFill="1" applyBorder="1" applyAlignment="1">
      <alignment horizontal="right" vertical="center" shrinkToFit="1"/>
    </xf>
    <xf numFmtId="176" fontId="7" fillId="0" borderId="25" xfId="0" applyNumberFormat="1" applyFont="1" applyFill="1" applyBorder="1" applyAlignment="1">
      <alignment horizontal="right" vertical="center" shrinkToFit="1"/>
    </xf>
    <xf numFmtId="198" fontId="7" fillId="0" borderId="0" xfId="0" applyNumberFormat="1" applyFont="1" applyFill="1" applyBorder="1" applyAlignment="1">
      <alignment horizontal="right" vertical="center"/>
    </xf>
    <xf numFmtId="188" fontId="7" fillId="0" borderId="0" xfId="0" applyNumberFormat="1" applyFont="1" applyFill="1" applyAlignment="1">
      <alignment horizontal="right" vertical="center"/>
    </xf>
    <xf numFmtId="181" fontId="7" fillId="0" borderId="24" xfId="7" applyNumberFormat="1" applyFont="1" applyFill="1" applyBorder="1" applyAlignment="1">
      <alignment horizontal="right" vertical="center"/>
    </xf>
    <xf numFmtId="176" fontId="11" fillId="0" borderId="0" xfId="0" applyNumberFormat="1" applyFont="1" applyFill="1" applyBorder="1" applyAlignment="1">
      <alignment vertical="center"/>
    </xf>
    <xf numFmtId="184" fontId="11" fillId="0" borderId="0" xfId="0" applyNumberFormat="1" applyFont="1" applyFill="1" applyBorder="1" applyAlignment="1">
      <alignment horizontal="right" vertical="center"/>
    </xf>
    <xf numFmtId="184" fontId="11" fillId="0" borderId="25" xfId="0" applyNumberFormat="1" applyFont="1" applyFill="1" applyBorder="1" applyAlignment="1">
      <alignment horizontal="right" vertical="center"/>
    </xf>
    <xf numFmtId="0" fontId="6" fillId="0" borderId="24" xfId="0" applyFont="1" applyFill="1" applyBorder="1">
      <alignment vertical="center"/>
    </xf>
    <xf numFmtId="0" fontId="6" fillId="0" borderId="0" xfId="0" applyFont="1" applyFill="1" applyBorder="1">
      <alignment vertical="center"/>
    </xf>
    <xf numFmtId="0" fontId="6" fillId="0" borderId="25" xfId="0" applyFont="1" applyFill="1" applyBorder="1">
      <alignment vertical="center"/>
    </xf>
    <xf numFmtId="0" fontId="16" fillId="0" borderId="37" xfId="0" applyFont="1" applyFill="1" applyBorder="1">
      <alignment vertical="center"/>
    </xf>
    <xf numFmtId="176" fontId="7" fillId="0" borderId="37" xfId="0" applyNumberFormat="1" applyFont="1" applyFill="1" applyBorder="1" applyAlignment="1">
      <alignment horizontal="right" vertical="center"/>
    </xf>
    <xf numFmtId="41" fontId="7" fillId="0" borderId="0" xfId="2" applyNumberFormat="1" applyFont="1" applyFill="1" applyBorder="1" applyAlignment="1">
      <alignment horizontal="right" vertical="center"/>
    </xf>
    <xf numFmtId="0" fontId="16" fillId="0" borderId="24" xfId="0" applyFont="1" applyFill="1" applyBorder="1">
      <alignment vertical="center"/>
    </xf>
    <xf numFmtId="0" fontId="16" fillId="0" borderId="0" xfId="0" applyFont="1" applyFill="1" applyBorder="1">
      <alignment vertical="center"/>
    </xf>
    <xf numFmtId="0" fontId="16" fillId="0" borderId="25" xfId="0" applyFont="1" applyFill="1" applyBorder="1">
      <alignment vertical="center"/>
    </xf>
    <xf numFmtId="0" fontId="7" fillId="0" borderId="24" xfId="0" applyFont="1" applyFill="1" applyBorder="1">
      <alignment vertical="center"/>
    </xf>
    <xf numFmtId="0" fontId="7" fillId="0" borderId="0" xfId="0" applyFont="1" applyFill="1" applyBorder="1">
      <alignment vertical="center"/>
    </xf>
    <xf numFmtId="0" fontId="7" fillId="0" borderId="25" xfId="0" applyFont="1" applyFill="1" applyBorder="1">
      <alignment vertical="center"/>
    </xf>
    <xf numFmtId="0" fontId="16" fillId="0" borderId="21" xfId="0" applyFont="1" applyFill="1" applyBorder="1">
      <alignment vertical="center"/>
    </xf>
    <xf numFmtId="193" fontId="11" fillId="0" borderId="0" xfId="0" quotePrefix="1" applyNumberFormat="1" applyFont="1" applyFill="1" applyBorder="1" applyAlignment="1">
      <alignment horizontal="right" vertical="center"/>
    </xf>
    <xf numFmtId="43" fontId="7" fillId="0" borderId="0" xfId="7" applyFont="1" applyFill="1" applyBorder="1" applyAlignment="1">
      <alignment horizontal="right" vertical="center"/>
    </xf>
    <xf numFmtId="0" fontId="7" fillId="0" borderId="18" xfId="0" applyFont="1" applyFill="1" applyBorder="1" applyAlignment="1">
      <alignment horizontal="center" vertical="center"/>
    </xf>
    <xf numFmtId="0" fontId="7" fillId="0" borderId="19" xfId="0" applyFont="1" applyFill="1" applyBorder="1" applyAlignment="1">
      <alignment horizontal="center" vertical="center"/>
    </xf>
    <xf numFmtId="0" fontId="7" fillId="0" borderId="25" xfId="1" applyFont="1" applyFill="1" applyBorder="1" applyAlignment="1">
      <alignment horizontal="center" vertical="center"/>
    </xf>
    <xf numFmtId="3" fontId="7" fillId="0" borderId="24" xfId="1" applyNumberFormat="1" applyFont="1" applyFill="1" applyBorder="1" applyAlignment="1">
      <alignment vertical="center"/>
    </xf>
    <xf numFmtId="177" fontId="7" fillId="0" borderId="0" xfId="0" applyNumberFormat="1" applyFont="1" applyFill="1" applyBorder="1" applyAlignment="1">
      <alignment horizontal="left" vertical="center"/>
    </xf>
    <xf numFmtId="0" fontId="7" fillId="0" borderId="1" xfId="1" applyFont="1" applyFill="1" applyBorder="1" applyAlignment="1">
      <alignment horizontal="center" vertical="center"/>
    </xf>
    <xf numFmtId="49" fontId="29" fillId="0" borderId="0" xfId="0" applyNumberFormat="1" applyFont="1">
      <alignment vertical="center"/>
    </xf>
    <xf numFmtId="0" fontId="29" fillId="0" borderId="0" xfId="0" applyFont="1" applyAlignment="1">
      <alignment vertical="center"/>
    </xf>
    <xf numFmtId="0" fontId="29" fillId="0" borderId="0" xfId="0" applyFont="1">
      <alignment vertical="center"/>
    </xf>
    <xf numFmtId="0" fontId="7" fillId="0" borderId="1" xfId="0" applyFont="1" applyFill="1" applyBorder="1" applyAlignment="1">
      <alignment horizontal="center" vertical="center"/>
    </xf>
    <xf numFmtId="0" fontId="7" fillId="0" borderId="0" xfId="0" applyFont="1" applyFill="1" applyBorder="1" applyAlignment="1">
      <alignment horizontal="center" vertical="center"/>
    </xf>
    <xf numFmtId="0" fontId="6" fillId="0" borderId="0" xfId="0" applyFont="1" applyFill="1" applyAlignment="1">
      <alignment vertical="center" wrapText="1"/>
    </xf>
    <xf numFmtId="10" fontId="7" fillId="0" borderId="0" xfId="0" applyNumberFormat="1" applyFont="1" applyFill="1" applyBorder="1" applyAlignment="1">
      <alignment horizontal="right" vertical="center" wrapText="1"/>
    </xf>
    <xf numFmtId="10" fontId="7" fillId="0" borderId="37" xfId="0" applyNumberFormat="1" applyFont="1" applyFill="1" applyBorder="1" applyAlignment="1">
      <alignment horizontal="right" vertical="center" wrapText="1"/>
    </xf>
    <xf numFmtId="0" fontId="6" fillId="0" borderId="25" xfId="0" applyFont="1" applyFill="1" applyBorder="1" applyAlignment="1">
      <alignment horizontal="center" vertical="center" wrapText="1"/>
    </xf>
    <xf numFmtId="0" fontId="6" fillId="2" borderId="10" xfId="0" applyFont="1" applyFill="1" applyBorder="1" applyAlignment="1">
      <alignment horizontal="center" vertical="center" wrapText="1"/>
    </xf>
    <xf numFmtId="0" fontId="6" fillId="2" borderId="8" xfId="0" applyFont="1" applyFill="1" applyBorder="1" applyAlignment="1">
      <alignment horizontal="center" vertical="center" wrapText="1"/>
    </xf>
    <xf numFmtId="0" fontId="30" fillId="0" borderId="18" xfId="0" applyFont="1" applyFill="1" applyBorder="1" applyAlignment="1">
      <alignment vertical="center" wrapText="1"/>
    </xf>
    <xf numFmtId="176" fontId="7" fillId="0" borderId="24" xfId="0" applyNumberFormat="1" applyFont="1" applyFill="1" applyBorder="1" applyAlignment="1">
      <alignment horizontal="center" vertical="center"/>
    </xf>
    <xf numFmtId="176" fontId="7" fillId="0" borderId="0" xfId="0" applyNumberFormat="1" applyFont="1" applyFill="1" applyBorder="1" applyAlignment="1">
      <alignment horizontal="center" vertical="center"/>
    </xf>
    <xf numFmtId="0" fontId="6" fillId="0" borderId="36" xfId="1" applyFont="1" applyFill="1" applyBorder="1" applyAlignment="1">
      <alignment horizontal="center" vertical="center" wrapText="1"/>
    </xf>
    <xf numFmtId="0" fontId="6" fillId="0" borderId="1" xfId="0" applyFont="1" applyFill="1" applyBorder="1" applyAlignment="1">
      <alignment horizontal="center" vertical="center" wrapText="1"/>
    </xf>
    <xf numFmtId="0" fontId="11" fillId="0" borderId="24" xfId="0" applyFont="1" applyFill="1" applyBorder="1" applyAlignment="1">
      <alignment horizontal="center" vertical="center"/>
    </xf>
    <xf numFmtId="0" fontId="11" fillId="0" borderId="25" xfId="0" applyFont="1" applyFill="1" applyBorder="1" applyAlignment="1">
      <alignment horizontal="center" vertical="center"/>
    </xf>
    <xf numFmtId="0" fontId="6" fillId="0" borderId="3" xfId="1" applyFont="1" applyFill="1" applyBorder="1" applyAlignment="1">
      <alignment horizontal="center" vertical="center" wrapText="1"/>
    </xf>
    <xf numFmtId="0" fontId="7" fillId="0" borderId="0" xfId="0" applyFont="1" applyFill="1" applyBorder="1" applyAlignment="1"/>
    <xf numFmtId="0" fontId="6" fillId="2" borderId="3"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6" fillId="2" borderId="13" xfId="0" applyFont="1" applyFill="1" applyBorder="1" applyAlignment="1">
      <alignment horizontal="center" vertical="center" wrapText="1"/>
    </xf>
    <xf numFmtId="0" fontId="6" fillId="2" borderId="9" xfId="0" applyFont="1" applyFill="1" applyBorder="1" applyAlignment="1">
      <alignment horizontal="center" vertical="center" wrapText="1"/>
    </xf>
    <xf numFmtId="0" fontId="6" fillId="2" borderId="14"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6" fillId="0" borderId="0" xfId="0" applyFont="1" applyFill="1" applyBorder="1" applyAlignment="1">
      <alignment horizontal="center" vertical="center" wrapText="1"/>
    </xf>
    <xf numFmtId="0" fontId="5" fillId="0" borderId="15" xfId="0" applyFont="1" applyFill="1" applyBorder="1" applyAlignment="1">
      <alignment horizontal="center" vertical="center" wrapText="1"/>
    </xf>
    <xf numFmtId="0" fontId="34" fillId="0" borderId="24" xfId="0" applyFont="1" applyFill="1" applyBorder="1" applyAlignment="1">
      <alignment horizontal="center" vertical="center"/>
    </xf>
    <xf numFmtId="0" fontId="34" fillId="0" borderId="1" xfId="0" applyFont="1" applyFill="1" applyBorder="1" applyAlignment="1">
      <alignment horizontal="center" vertical="center"/>
    </xf>
    <xf numFmtId="0" fontId="34" fillId="0" borderId="25" xfId="0" applyFont="1" applyFill="1" applyBorder="1" applyAlignment="1">
      <alignment horizontal="center" vertical="center"/>
    </xf>
    <xf numFmtId="0" fontId="34" fillId="0" borderId="24" xfId="0" applyFont="1" applyFill="1" applyBorder="1" applyAlignment="1">
      <alignment horizontal="right" vertical="center"/>
    </xf>
    <xf numFmtId="0" fontId="34" fillId="0" borderId="25" xfId="0" applyFont="1" applyFill="1" applyBorder="1" applyAlignment="1">
      <alignment horizontal="right" vertical="center"/>
    </xf>
    <xf numFmtId="0" fontId="34" fillId="0" borderId="0" xfId="0" applyFont="1" applyFill="1" applyBorder="1" applyAlignment="1">
      <alignment horizontal="right" vertical="center"/>
    </xf>
    <xf numFmtId="0" fontId="34" fillId="0" borderId="24" xfId="1" applyNumberFormat="1" applyFont="1" applyFill="1" applyBorder="1" applyAlignment="1">
      <alignment horizontal="right" vertical="center"/>
    </xf>
    <xf numFmtId="0" fontId="34" fillId="0" borderId="0" xfId="1" applyNumberFormat="1" applyFont="1" applyFill="1" applyBorder="1" applyAlignment="1">
      <alignment horizontal="right" vertical="center"/>
    </xf>
    <xf numFmtId="10" fontId="34" fillId="0" borderId="25" xfId="1" applyNumberFormat="1" applyFont="1" applyFill="1" applyBorder="1" applyAlignment="1">
      <alignment horizontal="right" vertical="center"/>
    </xf>
    <xf numFmtId="192" fontId="33" fillId="0" borderId="24" xfId="1" applyNumberFormat="1" applyFont="1" applyFill="1" applyBorder="1" applyAlignment="1">
      <alignment horizontal="right" vertical="center"/>
    </xf>
    <xf numFmtId="192" fontId="33" fillId="0" borderId="0" xfId="1" applyNumberFormat="1" applyFont="1" applyFill="1" applyBorder="1" applyAlignment="1">
      <alignment horizontal="right" vertical="center"/>
    </xf>
    <xf numFmtId="192" fontId="33" fillId="0" borderId="25" xfId="1" applyNumberFormat="1" applyFont="1" applyFill="1" applyBorder="1" applyAlignment="1">
      <alignment horizontal="right" vertical="center"/>
    </xf>
    <xf numFmtId="0" fontId="6" fillId="0" borderId="18" xfId="0" applyFont="1" applyFill="1" applyBorder="1" applyAlignment="1">
      <alignment horizontal="center" vertical="center"/>
    </xf>
    <xf numFmtId="183" fontId="7" fillId="0" borderId="21" xfId="0" applyNumberFormat="1" applyFont="1" applyFill="1" applyBorder="1" applyAlignment="1">
      <alignment horizontal="right" vertical="center" wrapText="1"/>
    </xf>
    <xf numFmtId="191" fontId="7" fillId="0" borderId="25" xfId="0" applyNumberFormat="1" applyFont="1" applyFill="1" applyBorder="1" applyAlignment="1">
      <alignment horizontal="right" vertical="center"/>
    </xf>
    <xf numFmtId="192" fontId="6" fillId="0" borderId="86" xfId="1" applyNumberFormat="1" applyFont="1" applyFill="1" applyBorder="1" applyAlignment="1">
      <alignment horizontal="left" vertical="top"/>
    </xf>
    <xf numFmtId="192" fontId="6" fillId="0" borderId="28" xfId="1" applyNumberFormat="1" applyFont="1" applyFill="1" applyBorder="1" applyAlignment="1">
      <alignment horizontal="left" vertical="top"/>
    </xf>
    <xf numFmtId="192" fontId="6" fillId="0" borderId="29" xfId="1" applyNumberFormat="1" applyFont="1" applyFill="1" applyBorder="1" applyAlignment="1">
      <alignment horizontal="left" vertical="top"/>
    </xf>
    <xf numFmtId="192" fontId="6" fillId="0" borderId="30" xfId="1" applyNumberFormat="1" applyFont="1" applyFill="1" applyBorder="1" applyAlignment="1">
      <alignment horizontal="left" vertical="top"/>
    </xf>
    <xf numFmtId="193" fontId="7" fillId="0" borderId="28" xfId="0" quotePrefix="1" applyNumberFormat="1" applyFont="1" applyFill="1" applyBorder="1" applyAlignment="1">
      <alignment horizontal="left" vertical="top"/>
    </xf>
    <xf numFmtId="193" fontId="7" fillId="0" borderId="29" xfId="0" quotePrefix="1" applyNumberFormat="1" applyFont="1" applyFill="1" applyBorder="1" applyAlignment="1">
      <alignment horizontal="left" vertical="top"/>
    </xf>
    <xf numFmtId="0" fontId="6" fillId="0" borderId="28" xfId="0" applyFont="1" applyFill="1" applyBorder="1" applyAlignment="1">
      <alignment horizontal="left" vertical="top"/>
    </xf>
    <xf numFmtId="0" fontId="6" fillId="0" borderId="30" xfId="0" applyFont="1" applyFill="1" applyBorder="1" applyAlignment="1">
      <alignment horizontal="left" vertical="top"/>
    </xf>
    <xf numFmtId="0" fontId="16" fillId="0" borderId="1" xfId="0" applyFont="1" applyFill="1" applyBorder="1" applyAlignment="1">
      <alignment horizontal="left" vertical="top"/>
    </xf>
    <xf numFmtId="193" fontId="7" fillId="0" borderId="28" xfId="0" quotePrefix="1" applyNumberFormat="1" applyFont="1" applyFill="1" applyBorder="1" applyAlignment="1">
      <alignment horizontal="left" vertical="top" wrapText="1"/>
    </xf>
    <xf numFmtId="0" fontId="7" fillId="0" borderId="19" xfId="0" applyFont="1" applyFill="1" applyBorder="1" applyAlignment="1">
      <alignment horizontal="center" vertical="center" wrapText="1"/>
    </xf>
    <xf numFmtId="196" fontId="7" fillId="0" borderId="24" xfId="1" applyNumberFormat="1" applyFont="1" applyFill="1" applyBorder="1" applyAlignment="1">
      <alignment horizontal="right" vertical="center" wrapText="1"/>
    </xf>
    <xf numFmtId="177" fontId="7" fillId="0" borderId="25" xfId="1" applyNumberFormat="1" applyFont="1" applyFill="1" applyBorder="1" applyAlignment="1">
      <alignment horizontal="right" vertical="center"/>
    </xf>
    <xf numFmtId="196" fontId="7" fillId="0" borderId="25" xfId="0" applyNumberFormat="1" applyFont="1" applyFill="1" applyBorder="1" applyAlignment="1">
      <alignment horizontal="right" vertical="center" wrapText="1"/>
    </xf>
    <xf numFmtId="0" fontId="12" fillId="0" borderId="0" xfId="0" applyFont="1" applyFill="1" applyBorder="1" applyAlignment="1">
      <alignment vertical="center"/>
    </xf>
    <xf numFmtId="0" fontId="13" fillId="0" borderId="0" xfId="0" applyFont="1" applyFill="1" applyBorder="1" applyAlignment="1">
      <alignment vertical="center"/>
    </xf>
    <xf numFmtId="0" fontId="10" fillId="0" borderId="0" xfId="0" applyFont="1" applyFill="1" applyBorder="1" applyAlignment="1"/>
    <xf numFmtId="0" fontId="7" fillId="0" borderId="0" xfId="4" applyFont="1" applyFill="1" applyBorder="1" applyAlignment="1">
      <alignment vertical="center"/>
    </xf>
    <xf numFmtId="0" fontId="16" fillId="0" borderId="0" xfId="0" applyFont="1" applyFill="1" applyBorder="1" applyAlignment="1">
      <alignment horizontal="center" vertical="center" wrapText="1"/>
    </xf>
    <xf numFmtId="177" fontId="7" fillId="0" borderId="0" xfId="0" applyNumberFormat="1" applyFont="1" applyFill="1" applyBorder="1" applyAlignment="1">
      <alignment vertical="center"/>
    </xf>
    <xf numFmtId="177" fontId="10" fillId="0" borderId="0" xfId="0" applyNumberFormat="1" applyFont="1" applyFill="1" applyBorder="1" applyAlignment="1"/>
    <xf numFmtId="0" fontId="16" fillId="0" borderId="0" xfId="0" applyFont="1" applyFill="1" applyBorder="1" applyAlignment="1">
      <alignment horizontal="center" vertical="center"/>
    </xf>
    <xf numFmtId="0" fontId="22" fillId="0" borderId="0" xfId="0" applyFont="1" applyFill="1" applyBorder="1">
      <alignment vertical="center"/>
    </xf>
    <xf numFmtId="0" fontId="35" fillId="0" borderId="0" xfId="0" applyFont="1" applyFill="1" applyBorder="1">
      <alignment vertical="center"/>
    </xf>
    <xf numFmtId="198" fontId="27" fillId="0" borderId="0" xfId="0" applyNumberFormat="1" applyFont="1" applyFill="1" applyBorder="1">
      <alignment vertical="center"/>
    </xf>
    <xf numFmtId="0" fontId="27" fillId="0" borderId="0" xfId="0" applyFont="1" applyFill="1" applyBorder="1">
      <alignment vertical="center"/>
    </xf>
    <xf numFmtId="183" fontId="27" fillId="0" borderId="0" xfId="0" applyNumberFormat="1" applyFont="1" applyFill="1" applyBorder="1">
      <alignment vertical="center"/>
    </xf>
    <xf numFmtId="183" fontId="16" fillId="0" borderId="0" xfId="0" applyNumberFormat="1" applyFont="1" applyFill="1" applyBorder="1">
      <alignment vertical="center"/>
    </xf>
    <xf numFmtId="0" fontId="7" fillId="0" borderId="24" xfId="4" applyFont="1" applyFill="1" applyBorder="1" applyAlignment="1">
      <alignment horizontal="center" vertical="center"/>
    </xf>
    <xf numFmtId="0" fontId="29" fillId="0" borderId="4" xfId="0" applyFont="1" applyBorder="1">
      <alignment vertical="center"/>
    </xf>
    <xf numFmtId="0" fontId="36" fillId="3" borderId="0" xfId="0" applyFont="1" applyFill="1" applyAlignment="1">
      <alignment horizontal="left" vertical="center"/>
    </xf>
    <xf numFmtId="0" fontId="29" fillId="3" borderId="0" xfId="0" applyFont="1" applyFill="1">
      <alignment vertical="center"/>
    </xf>
    <xf numFmtId="0" fontId="36" fillId="3" borderId="0" xfId="0" applyFont="1" applyFill="1" applyAlignment="1">
      <alignment vertical="center"/>
    </xf>
    <xf numFmtId="0" fontId="29" fillId="0" borderId="0" xfId="0" applyFont="1" applyFill="1" applyAlignment="1">
      <alignment vertical="center"/>
    </xf>
    <xf numFmtId="49" fontId="38" fillId="0" borderId="0" xfId="0" applyNumberFormat="1" applyFont="1">
      <alignment vertical="center"/>
    </xf>
    <xf numFmtId="0" fontId="38" fillId="0" borderId="0" xfId="0" applyFont="1" applyAlignment="1">
      <alignment vertical="center"/>
    </xf>
    <xf numFmtId="0" fontId="38" fillId="0" borderId="0" xfId="0" applyFont="1">
      <alignment vertical="center"/>
    </xf>
    <xf numFmtId="200" fontId="7" fillId="0" borderId="1" xfId="7" applyNumberFormat="1" applyFont="1" applyFill="1" applyBorder="1" applyAlignment="1">
      <alignment horizontal="center" vertical="center"/>
    </xf>
    <xf numFmtId="200" fontId="7" fillId="0" borderId="0" xfId="7" applyNumberFormat="1" applyFont="1" applyFill="1" applyBorder="1" applyAlignment="1">
      <alignment horizontal="right" vertical="center"/>
    </xf>
    <xf numFmtId="0" fontId="22" fillId="0" borderId="0" xfId="0" applyFont="1" applyAlignment="1">
      <alignment horizontal="center" vertical="center"/>
    </xf>
    <xf numFmtId="43" fontId="7" fillId="0" borderId="0" xfId="7" applyNumberFormat="1" applyFont="1" applyFill="1" applyBorder="1" applyAlignment="1">
      <alignment horizontal="right" vertical="center"/>
    </xf>
    <xf numFmtId="195" fontId="7" fillId="0" borderId="0" xfId="1" applyNumberFormat="1" applyFont="1" applyFill="1" applyBorder="1" applyAlignment="1">
      <alignment horizontal="right" vertical="center"/>
    </xf>
    <xf numFmtId="200" fontId="10" fillId="0" borderId="0" xfId="7" applyNumberFormat="1" applyFont="1" applyFill="1" applyBorder="1" applyAlignment="1">
      <alignment vertical="center"/>
    </xf>
    <xf numFmtId="200" fontId="16" fillId="0" borderId="0" xfId="7" applyNumberFormat="1" applyFont="1" applyFill="1" applyBorder="1">
      <alignment vertical="center"/>
    </xf>
    <xf numFmtId="0" fontId="6" fillId="2" borderId="6"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6" fillId="2" borderId="39" xfId="0" applyFont="1" applyFill="1" applyBorder="1" applyAlignment="1">
      <alignment vertical="center" wrapText="1"/>
    </xf>
    <xf numFmtId="0" fontId="6" fillId="2" borderId="62" xfId="0" applyFont="1" applyFill="1" applyBorder="1" applyAlignment="1">
      <alignment horizontal="center" vertical="center" wrapText="1"/>
    </xf>
    <xf numFmtId="0" fontId="6" fillId="2" borderId="41" xfId="0" applyFont="1" applyFill="1" applyBorder="1" applyAlignment="1">
      <alignment horizontal="center" vertical="center" wrapText="1"/>
    </xf>
    <xf numFmtId="0" fontId="6" fillId="2" borderId="51" xfId="0" applyFont="1" applyFill="1" applyBorder="1" applyAlignment="1">
      <alignment horizontal="center" vertical="center" wrapText="1"/>
    </xf>
    <xf numFmtId="0" fontId="6" fillId="2" borderId="65" xfId="0" applyFont="1" applyFill="1" applyBorder="1" applyAlignment="1">
      <alignment horizontal="center" vertical="center" wrapText="1"/>
    </xf>
    <xf numFmtId="0" fontId="6" fillId="2" borderId="1" xfId="0" applyFont="1" applyFill="1" applyBorder="1" applyAlignment="1">
      <alignment vertical="center" wrapText="1"/>
    </xf>
    <xf numFmtId="0" fontId="6" fillId="2" borderId="2" xfId="0" applyFont="1" applyFill="1" applyBorder="1" applyAlignment="1">
      <alignment vertical="center" wrapText="1"/>
    </xf>
    <xf numFmtId="0" fontId="6" fillId="2" borderId="0" xfId="0" applyFont="1" applyFill="1" applyAlignment="1">
      <alignment vertical="center" wrapText="1"/>
    </xf>
    <xf numFmtId="0" fontId="6" fillId="2" borderId="0" xfId="0" applyFont="1" applyFill="1" applyBorder="1" applyAlignment="1">
      <alignment horizontal="center" vertical="center" wrapText="1"/>
    </xf>
    <xf numFmtId="0" fontId="6" fillId="2" borderId="21" xfId="0" applyFont="1" applyFill="1" applyBorder="1" applyAlignment="1">
      <alignment vertical="center" wrapText="1"/>
    </xf>
    <xf numFmtId="0" fontId="6" fillId="2" borderId="19" xfId="0" applyFont="1" applyFill="1" applyBorder="1" applyAlignment="1">
      <alignment horizontal="center" vertical="center" wrapText="1"/>
    </xf>
    <xf numFmtId="0" fontId="6" fillId="2" borderId="6" xfId="0" applyFont="1" applyFill="1" applyBorder="1" applyAlignment="1">
      <alignment vertical="center" wrapText="1"/>
    </xf>
    <xf numFmtId="0" fontId="6" fillId="2" borderId="8" xfId="0" applyFont="1" applyFill="1" applyBorder="1" applyAlignment="1">
      <alignment vertical="center" wrapText="1"/>
    </xf>
    <xf numFmtId="0" fontId="6" fillId="2" borderId="77" xfId="0" applyFont="1" applyFill="1" applyBorder="1" applyAlignment="1">
      <alignment horizontal="center" vertical="center" wrapText="1"/>
    </xf>
    <xf numFmtId="0" fontId="6" fillId="2" borderId="10" xfId="0" applyFont="1" applyFill="1" applyBorder="1" applyAlignment="1">
      <alignment vertical="center" wrapText="1"/>
    </xf>
    <xf numFmtId="0" fontId="6" fillId="2" borderId="3" xfId="0" applyFont="1" applyFill="1" applyBorder="1" applyAlignment="1">
      <alignment vertical="center" wrapText="1"/>
    </xf>
    <xf numFmtId="0" fontId="6" fillId="2" borderId="18" xfId="0" applyFont="1" applyFill="1" applyBorder="1" applyAlignment="1">
      <alignment horizontal="center" vertical="center" wrapText="1"/>
    </xf>
    <xf numFmtId="0" fontId="6" fillId="2" borderId="8" xfId="0" applyFont="1" applyFill="1" applyBorder="1" applyAlignment="1">
      <alignment horizontal="left" vertical="center" wrapText="1"/>
    </xf>
    <xf numFmtId="0" fontId="6" fillId="2" borderId="35" xfId="0" applyFont="1" applyFill="1" applyBorder="1" applyAlignment="1">
      <alignment horizontal="center" vertical="center" wrapText="1"/>
    </xf>
    <xf numFmtId="0" fontId="6" fillId="2" borderId="24" xfId="0" applyFont="1" applyFill="1" applyBorder="1" applyAlignment="1">
      <alignment horizontal="center" vertical="center" wrapText="1"/>
    </xf>
    <xf numFmtId="0" fontId="6" fillId="2" borderId="1" xfId="0" applyFont="1" applyFill="1" applyBorder="1" applyAlignment="1">
      <alignment horizontal="left" vertical="center" wrapText="1"/>
    </xf>
    <xf numFmtId="0" fontId="6" fillId="2" borderId="2" xfId="0" applyFont="1" applyFill="1" applyBorder="1" applyAlignment="1">
      <alignment horizontal="left" vertical="center" wrapText="1"/>
    </xf>
    <xf numFmtId="0" fontId="6" fillId="2" borderId="19" xfId="0" applyFont="1" applyFill="1" applyBorder="1" applyAlignment="1">
      <alignment horizontal="left" vertical="center" wrapText="1"/>
    </xf>
    <xf numFmtId="0" fontId="6" fillId="2" borderId="18" xfId="3" applyFont="1" applyFill="1" applyBorder="1" applyAlignment="1">
      <alignment horizontal="center" vertical="center" wrapText="1"/>
    </xf>
    <xf numFmtId="0" fontId="6" fillId="2" borderId="2" xfId="3" applyFont="1" applyFill="1" applyBorder="1" applyAlignment="1">
      <alignment horizontal="center" vertical="center" wrapText="1"/>
    </xf>
    <xf numFmtId="0" fontId="6" fillId="2" borderId="3" xfId="3" applyFont="1" applyFill="1" applyBorder="1" applyAlignment="1">
      <alignment horizontal="center" vertical="center" wrapText="1"/>
    </xf>
    <xf numFmtId="0" fontId="6" fillId="2" borderId="19" xfId="3" applyFont="1" applyFill="1" applyBorder="1" applyAlignment="1">
      <alignment horizontal="center" vertical="center" wrapText="1"/>
    </xf>
    <xf numFmtId="0" fontId="6" fillId="2" borderId="5" xfId="0" applyFont="1" applyFill="1" applyBorder="1" applyAlignment="1">
      <alignment horizontal="center" vertical="center" wrapText="1"/>
    </xf>
    <xf numFmtId="0" fontId="6" fillId="2" borderId="7" xfId="0" applyFont="1" applyFill="1" applyBorder="1" applyAlignment="1">
      <alignment horizontal="center" vertical="center" wrapText="1"/>
    </xf>
    <xf numFmtId="0" fontId="6" fillId="2" borderId="22" xfId="0" applyFont="1" applyFill="1" applyBorder="1" applyAlignment="1">
      <alignment horizontal="center" vertical="center" wrapText="1"/>
    </xf>
    <xf numFmtId="200" fontId="6" fillId="2" borderId="5" xfId="7" applyNumberFormat="1" applyFont="1" applyFill="1" applyBorder="1" applyAlignment="1">
      <alignment horizontal="center" vertical="center" wrapText="1"/>
    </xf>
    <xf numFmtId="0" fontId="6" fillId="2" borderId="26" xfId="0" applyFont="1" applyFill="1" applyBorder="1" applyAlignment="1">
      <alignment horizontal="center" vertical="center" wrapText="1"/>
    </xf>
    <xf numFmtId="0" fontId="6" fillId="2" borderId="23" xfId="0" applyFont="1" applyFill="1" applyBorder="1" applyAlignment="1">
      <alignment horizontal="center" vertical="center" wrapText="1"/>
    </xf>
    <xf numFmtId="0" fontId="6" fillId="2" borderId="31" xfId="0" applyFont="1" applyFill="1" applyBorder="1" applyAlignment="1">
      <alignment horizontal="center" vertical="center" wrapText="1"/>
    </xf>
    <xf numFmtId="176" fontId="6" fillId="2" borderId="10" xfId="0" applyNumberFormat="1" applyFont="1" applyFill="1" applyBorder="1" applyAlignment="1">
      <alignment horizontal="center" vertical="center" wrapText="1"/>
    </xf>
    <xf numFmtId="183" fontId="6" fillId="2" borderId="10" xfId="0" applyNumberFormat="1" applyFont="1" applyFill="1" applyBorder="1" applyAlignment="1">
      <alignment horizontal="center" vertical="center" wrapText="1"/>
    </xf>
    <xf numFmtId="0" fontId="6" fillId="2" borderId="22" xfId="1" applyFont="1" applyFill="1" applyBorder="1" applyAlignment="1">
      <alignment horizontal="center" vertical="center" wrapText="1"/>
    </xf>
    <xf numFmtId="0" fontId="6" fillId="2" borderId="5" xfId="1" applyFont="1" applyFill="1" applyBorder="1" applyAlignment="1">
      <alignment horizontal="center" vertical="center" wrapText="1"/>
    </xf>
    <xf numFmtId="0" fontId="6" fillId="2" borderId="10" xfId="1" applyFont="1" applyFill="1" applyBorder="1" applyAlignment="1">
      <alignment horizontal="center" vertical="center" wrapText="1"/>
    </xf>
    <xf numFmtId="0" fontId="6" fillId="2" borderId="9" xfId="1" applyFont="1" applyFill="1" applyBorder="1" applyAlignment="1">
      <alignment horizontal="center" vertical="center" wrapText="1"/>
    </xf>
    <xf numFmtId="0" fontId="6" fillId="2" borderId="12" xfId="1" applyFont="1" applyFill="1" applyBorder="1" applyAlignment="1">
      <alignment horizontal="center" vertical="center" wrapText="1"/>
    </xf>
    <xf numFmtId="0" fontId="6" fillId="2" borderId="27" xfId="0" applyFont="1" applyFill="1" applyBorder="1" applyAlignment="1">
      <alignment horizontal="center" vertical="center" wrapText="1"/>
    </xf>
    <xf numFmtId="0" fontId="6" fillId="2" borderId="37" xfId="0" applyFont="1" applyFill="1" applyBorder="1" applyAlignment="1">
      <alignment horizontal="center" vertical="center" wrapText="1"/>
    </xf>
    <xf numFmtId="0" fontId="6" fillId="2" borderId="11" xfId="0" applyFont="1" applyFill="1" applyBorder="1" applyAlignment="1">
      <alignment horizontal="center" vertical="center" wrapText="1"/>
    </xf>
    <xf numFmtId="0" fontId="6" fillId="2" borderId="34" xfId="0" applyFont="1" applyFill="1" applyBorder="1" applyAlignment="1">
      <alignment horizontal="center" vertical="center" wrapText="1"/>
    </xf>
    <xf numFmtId="0" fontId="6" fillId="2" borderId="33" xfId="0" applyFont="1" applyFill="1" applyBorder="1" applyAlignment="1">
      <alignment horizontal="center" vertical="center" wrapText="1"/>
    </xf>
    <xf numFmtId="0" fontId="6" fillId="2" borderId="21" xfId="0" applyFont="1" applyFill="1" applyBorder="1" applyAlignment="1">
      <alignment horizontal="center" vertical="center" wrapText="1"/>
    </xf>
    <xf numFmtId="0" fontId="6" fillId="2" borderId="36" xfId="0" applyFont="1" applyFill="1" applyBorder="1" applyAlignment="1">
      <alignment horizontal="center" vertical="center" wrapText="1"/>
    </xf>
    <xf numFmtId="0" fontId="6" fillId="2" borderId="20" xfId="0" applyFont="1" applyFill="1" applyBorder="1" applyAlignment="1">
      <alignment horizontal="center" vertical="center" wrapText="1"/>
    </xf>
    <xf numFmtId="0" fontId="6" fillId="2" borderId="4" xfId="1" applyFont="1" applyFill="1" applyBorder="1" applyAlignment="1">
      <alignment horizontal="center" vertical="center" wrapText="1"/>
    </xf>
    <xf numFmtId="0" fontId="6" fillId="2" borderId="11" xfId="1" applyFont="1" applyFill="1" applyBorder="1" applyAlignment="1">
      <alignment horizontal="center" vertical="center" wrapText="1"/>
    </xf>
    <xf numFmtId="0" fontId="6" fillId="2" borderId="8" xfId="1" applyFont="1" applyFill="1" applyBorder="1" applyAlignment="1">
      <alignment horizontal="center" vertical="center" wrapText="1"/>
    </xf>
    <xf numFmtId="0" fontId="6" fillId="2" borderId="27" xfId="1" applyFont="1" applyFill="1" applyBorder="1" applyAlignment="1">
      <alignment horizontal="center" vertical="center" wrapText="1"/>
    </xf>
    <xf numFmtId="0" fontId="6" fillId="2" borderId="33" xfId="0" applyFont="1" applyFill="1" applyBorder="1" applyAlignment="1">
      <alignment vertical="center" wrapText="1"/>
    </xf>
    <xf numFmtId="0" fontId="6" fillId="2" borderId="12" xfId="0" applyFont="1" applyFill="1" applyBorder="1" applyAlignment="1">
      <alignment vertical="center" wrapText="1"/>
    </xf>
    <xf numFmtId="0" fontId="6" fillId="2" borderId="27" xfId="0" applyFont="1" applyFill="1" applyBorder="1" applyAlignment="1">
      <alignment vertical="center" wrapText="1"/>
    </xf>
    <xf numFmtId="0" fontId="6" fillId="2" borderId="11" xfId="0" applyFont="1" applyFill="1" applyBorder="1" applyAlignment="1">
      <alignment vertical="center" wrapText="1"/>
    </xf>
    <xf numFmtId="0" fontId="6" fillId="2" borderId="9" xfId="0" applyFont="1" applyFill="1" applyBorder="1" applyAlignment="1">
      <alignment vertical="center" wrapText="1"/>
    </xf>
    <xf numFmtId="0" fontId="6" fillId="2" borderId="7" xfId="0" applyFont="1" applyFill="1" applyBorder="1" applyAlignment="1">
      <alignment vertical="center" wrapText="1"/>
    </xf>
    <xf numFmtId="176" fontId="6" fillId="2" borderId="4" xfId="0" applyNumberFormat="1" applyFont="1" applyFill="1" applyBorder="1" applyAlignment="1">
      <alignment horizontal="center" vertical="center" wrapText="1"/>
    </xf>
    <xf numFmtId="176" fontId="6" fillId="2" borderId="5" xfId="0" applyNumberFormat="1" applyFont="1" applyFill="1" applyBorder="1" applyAlignment="1">
      <alignment horizontal="center" vertical="center" wrapText="1"/>
    </xf>
    <xf numFmtId="0" fontId="6" fillId="2" borderId="48" xfId="0" applyFont="1" applyFill="1" applyBorder="1" applyAlignment="1">
      <alignment horizontal="center" vertical="center" wrapText="1"/>
    </xf>
    <xf numFmtId="0" fontId="6" fillId="2" borderId="53" xfId="0" applyFont="1" applyFill="1" applyBorder="1" applyAlignment="1">
      <alignment horizontal="center" vertical="center" wrapText="1"/>
    </xf>
    <xf numFmtId="0" fontId="6" fillId="2" borderId="54" xfId="0" applyFont="1" applyFill="1" applyBorder="1" applyAlignment="1">
      <alignment horizontal="center" vertical="center" wrapText="1"/>
    </xf>
    <xf numFmtId="0" fontId="6" fillId="2" borderId="57" xfId="0" applyFont="1" applyFill="1" applyBorder="1" applyAlignment="1">
      <alignment horizontal="center" vertical="center" wrapText="1"/>
    </xf>
    <xf numFmtId="0" fontId="6" fillId="2" borderId="63" xfId="0" applyFont="1" applyFill="1" applyBorder="1" applyAlignment="1">
      <alignment horizontal="center" vertical="center" wrapText="1"/>
    </xf>
    <xf numFmtId="0" fontId="6" fillId="2" borderId="72" xfId="0" applyFont="1" applyFill="1" applyBorder="1" applyAlignment="1">
      <alignment horizontal="center" vertical="center" wrapText="1"/>
    </xf>
    <xf numFmtId="0" fontId="6" fillId="2" borderId="24" xfId="3" applyFont="1" applyFill="1" applyBorder="1" applyAlignment="1">
      <alignment horizontal="center" vertical="center" wrapText="1"/>
    </xf>
    <xf numFmtId="0" fontId="6" fillId="2" borderId="10" xfId="3" applyFont="1" applyFill="1" applyBorder="1" applyAlignment="1">
      <alignment horizontal="center" vertical="center" wrapText="1"/>
    </xf>
    <xf numFmtId="0" fontId="6" fillId="2" borderId="13" xfId="3" applyFont="1" applyFill="1" applyBorder="1" applyAlignment="1">
      <alignment horizontal="center" vertical="center" wrapText="1"/>
    </xf>
    <xf numFmtId="0" fontId="6" fillId="2" borderId="31" xfId="3" applyFont="1" applyFill="1" applyBorder="1" applyAlignment="1">
      <alignment horizontal="center" vertical="center" wrapText="1"/>
    </xf>
    <xf numFmtId="0" fontId="6" fillId="2" borderId="12" xfId="0" applyFont="1" applyFill="1" applyBorder="1" applyAlignment="1">
      <alignment horizontal="center" vertical="center" wrapText="1"/>
    </xf>
    <xf numFmtId="0" fontId="6" fillId="2" borderId="22" xfId="0" applyFont="1" applyFill="1" applyBorder="1" applyAlignment="1">
      <alignment vertical="center" wrapText="1"/>
    </xf>
    <xf numFmtId="0" fontId="39" fillId="2" borderId="5" xfId="0" applyFont="1" applyFill="1" applyBorder="1" applyAlignment="1">
      <alignment horizontal="center" vertical="center" wrapText="1"/>
    </xf>
    <xf numFmtId="200" fontId="39" fillId="2" borderId="5" xfId="7" applyNumberFormat="1" applyFont="1" applyFill="1" applyBorder="1" applyAlignment="1">
      <alignment horizontal="center" vertical="center" wrapText="1"/>
    </xf>
    <xf numFmtId="176" fontId="6" fillId="2" borderId="8" xfId="0" applyNumberFormat="1" applyFont="1" applyFill="1" applyBorder="1" applyAlignment="1">
      <alignment horizontal="center" vertical="center" wrapText="1"/>
    </xf>
    <xf numFmtId="183" fontId="6" fillId="2" borderId="8" xfId="0" applyNumberFormat="1" applyFont="1" applyFill="1" applyBorder="1" applyAlignment="1">
      <alignment horizontal="center" vertical="center" wrapText="1"/>
    </xf>
    <xf numFmtId="183" fontId="6" fillId="2" borderId="23" xfId="0" applyNumberFormat="1" applyFont="1" applyFill="1" applyBorder="1" applyAlignment="1">
      <alignment horizontal="center" vertical="center" wrapText="1"/>
    </xf>
    <xf numFmtId="0" fontId="31" fillId="2" borderId="5" xfId="0" applyFont="1" applyFill="1" applyBorder="1" applyAlignment="1">
      <alignment horizontal="center" vertical="center" wrapText="1"/>
    </xf>
    <xf numFmtId="0" fontId="31" fillId="2" borderId="7" xfId="0" applyFont="1" applyFill="1" applyBorder="1" applyAlignment="1">
      <alignment horizontal="center" vertical="center" wrapText="1"/>
    </xf>
    <xf numFmtId="0" fontId="31" fillId="2" borderId="22" xfId="0" applyFont="1" applyFill="1" applyBorder="1" applyAlignment="1">
      <alignment horizontal="center" vertical="center" wrapText="1"/>
    </xf>
    <xf numFmtId="0" fontId="31" fillId="2" borderId="35" xfId="0" applyFont="1" applyFill="1" applyBorder="1" applyAlignment="1">
      <alignment horizontal="center" vertical="center" wrapText="1"/>
    </xf>
    <xf numFmtId="0" fontId="31" fillId="2" borderId="8" xfId="0" applyFont="1" applyFill="1" applyBorder="1" applyAlignment="1">
      <alignment horizontal="center" vertical="center" wrapText="1"/>
    </xf>
    <xf numFmtId="0" fontId="6" fillId="2" borderId="36" xfId="3" applyFont="1" applyFill="1" applyBorder="1" applyAlignment="1">
      <alignment horizontal="center" vertical="center" wrapText="1"/>
    </xf>
    <xf numFmtId="0" fontId="6" fillId="2" borderId="5" xfId="3" applyFont="1" applyFill="1" applyBorder="1" applyAlignment="1">
      <alignment horizontal="center" vertical="center" wrapText="1"/>
    </xf>
    <xf numFmtId="0" fontId="6" fillId="2" borderId="8" xfId="3" applyFont="1" applyFill="1" applyBorder="1" applyAlignment="1">
      <alignment horizontal="center" vertical="center" wrapText="1"/>
    </xf>
    <xf numFmtId="0" fontId="6" fillId="2" borderId="22" xfId="3" applyFont="1" applyFill="1" applyBorder="1" applyAlignment="1">
      <alignment horizontal="center" vertical="center" wrapText="1"/>
    </xf>
    <xf numFmtId="0" fontId="6" fillId="2" borderId="23" xfId="3" applyFont="1" applyFill="1" applyBorder="1" applyAlignment="1">
      <alignment horizontal="center" vertical="center" wrapText="1"/>
    </xf>
    <xf numFmtId="0" fontId="6" fillId="2" borderId="7" xfId="3" applyFont="1" applyFill="1" applyBorder="1" applyAlignment="1">
      <alignment horizontal="center" vertical="center" wrapText="1"/>
    </xf>
    <xf numFmtId="0" fontId="6" fillId="2" borderId="23" xfId="1" applyFont="1" applyFill="1" applyBorder="1" applyAlignment="1">
      <alignment horizontal="center" vertical="center" wrapText="1"/>
    </xf>
    <xf numFmtId="0" fontId="6" fillId="2" borderId="22" xfId="5" applyFont="1" applyFill="1" applyBorder="1" applyAlignment="1">
      <alignment horizontal="center" vertical="center" wrapText="1"/>
    </xf>
    <xf numFmtId="0" fontId="6" fillId="2" borderId="5" xfId="4" applyFont="1" applyFill="1" applyBorder="1" applyAlignment="1">
      <alignment horizontal="center" vertical="center" wrapText="1"/>
    </xf>
    <xf numFmtId="0" fontId="30" fillId="2" borderId="7" xfId="0" applyFont="1" applyFill="1" applyBorder="1" applyAlignment="1">
      <alignment horizontal="center" vertical="center" wrapText="1"/>
    </xf>
    <xf numFmtId="0" fontId="6" fillId="2" borderId="6" xfId="1" applyFont="1" applyFill="1" applyBorder="1" applyAlignment="1">
      <alignment horizontal="center" vertical="center" wrapText="1"/>
    </xf>
    <xf numFmtId="0" fontId="33" fillId="2" borderId="36" xfId="0" applyFont="1" applyFill="1" applyBorder="1" applyAlignment="1">
      <alignment horizontal="center" vertical="center" wrapText="1"/>
    </xf>
    <xf numFmtId="0" fontId="33" fillId="2" borderId="5" xfId="0" applyFont="1" applyFill="1" applyBorder="1" applyAlignment="1">
      <alignment horizontal="center" vertical="center" wrapText="1"/>
    </xf>
    <xf numFmtId="0" fontId="33" fillId="2" borderId="35" xfId="0" applyFont="1" applyFill="1" applyBorder="1" applyAlignment="1">
      <alignment horizontal="center" vertical="center" wrapText="1"/>
    </xf>
    <xf numFmtId="0" fontId="6" fillId="2" borderId="22" xfId="4" applyFont="1" applyFill="1" applyBorder="1" applyAlignment="1">
      <alignment horizontal="center" vertical="center" wrapText="1"/>
    </xf>
    <xf numFmtId="0" fontId="6" fillId="2" borderId="64" xfId="0" applyFont="1" applyFill="1" applyBorder="1" applyAlignment="1">
      <alignment horizontal="center" vertical="center" wrapText="1"/>
    </xf>
    <xf numFmtId="0" fontId="6" fillId="2" borderId="49" xfId="0" applyFont="1" applyFill="1" applyBorder="1" applyAlignment="1">
      <alignment horizontal="center" vertical="center" wrapText="1"/>
    </xf>
    <xf numFmtId="0" fontId="6" fillId="2" borderId="73" xfId="0" applyFont="1" applyFill="1" applyBorder="1" applyAlignment="1">
      <alignment horizontal="center" vertical="center" wrapText="1"/>
    </xf>
    <xf numFmtId="0" fontId="6" fillId="2" borderId="8" xfId="0" applyFont="1" applyFill="1" applyBorder="1" applyAlignment="1">
      <alignment horizontal="right" vertical="center" wrapText="1"/>
    </xf>
    <xf numFmtId="0" fontId="11" fillId="2" borderId="31" xfId="0" applyFont="1" applyFill="1" applyBorder="1" applyAlignment="1">
      <alignment horizontal="center" vertical="center" wrapText="1"/>
    </xf>
    <xf numFmtId="0" fontId="7" fillId="2" borderId="7" xfId="0" applyFont="1" applyFill="1" applyBorder="1" applyAlignment="1">
      <alignment horizontal="center" vertical="center" wrapText="1"/>
    </xf>
    <xf numFmtId="0" fontId="7" fillId="2" borderId="22" xfId="0" applyFont="1" applyFill="1" applyBorder="1" applyAlignment="1">
      <alignment horizontal="center" vertical="center" wrapText="1"/>
    </xf>
    <xf numFmtId="200" fontId="7" fillId="2" borderId="5" xfId="7" applyNumberFormat="1" applyFont="1" applyFill="1" applyBorder="1" applyAlignment="1">
      <alignment horizontal="center" vertical="center" wrapText="1"/>
    </xf>
    <xf numFmtId="0" fontId="7" fillId="2" borderId="23" xfId="0" applyFont="1" applyFill="1" applyBorder="1" applyAlignment="1">
      <alignment horizontal="center" vertical="center" wrapText="1"/>
    </xf>
    <xf numFmtId="0" fontId="7" fillId="2" borderId="8" xfId="0" applyFont="1" applyFill="1" applyBorder="1" applyAlignment="1">
      <alignment horizontal="center" vertical="center" wrapText="1"/>
    </xf>
    <xf numFmtId="0" fontId="7" fillId="2" borderId="10" xfId="0" applyFont="1" applyFill="1" applyBorder="1" applyAlignment="1">
      <alignment horizontal="center" vertical="center" wrapText="1"/>
    </xf>
    <xf numFmtId="0" fontId="7" fillId="2" borderId="31" xfId="0" applyFont="1" applyFill="1" applyBorder="1" applyAlignment="1">
      <alignment horizontal="center" vertical="center" wrapText="1"/>
    </xf>
    <xf numFmtId="0" fontId="7" fillId="2" borderId="31" xfId="1" applyFont="1" applyFill="1" applyBorder="1" applyAlignment="1">
      <alignment horizontal="center" vertical="center" wrapText="1"/>
    </xf>
    <xf numFmtId="0" fontId="7" fillId="2" borderId="3" xfId="0" applyFont="1" applyFill="1" applyBorder="1" applyAlignment="1">
      <alignment horizontal="center" vertical="center" wrapText="1"/>
    </xf>
    <xf numFmtId="0" fontId="7" fillId="2" borderId="3" xfId="0" applyFont="1" applyFill="1" applyBorder="1" applyAlignment="1">
      <alignment vertical="center" wrapText="1"/>
    </xf>
    <xf numFmtId="0" fontId="7" fillId="2" borderId="10" xfId="4" applyFont="1" applyFill="1" applyBorder="1" applyAlignment="1">
      <alignment horizontal="center" vertical="center" wrapText="1"/>
    </xf>
    <xf numFmtId="0" fontId="7" fillId="2" borderId="10" xfId="0" applyFont="1" applyFill="1" applyBorder="1" applyAlignment="1">
      <alignment vertical="center" wrapText="1"/>
    </xf>
    <xf numFmtId="0" fontId="7" fillId="2" borderId="31" xfId="4" applyFont="1" applyFill="1" applyBorder="1" applyAlignment="1">
      <alignment horizontal="center" vertical="center" wrapText="1"/>
    </xf>
    <xf numFmtId="0" fontId="7" fillId="2" borderId="19" xfId="0" applyFont="1" applyFill="1" applyBorder="1" applyAlignment="1">
      <alignment horizontal="center" vertical="center" wrapText="1"/>
    </xf>
    <xf numFmtId="0" fontId="7" fillId="2" borderId="22" xfId="0" applyFont="1" applyFill="1" applyBorder="1" applyAlignment="1">
      <alignment vertical="center" wrapText="1"/>
    </xf>
    <xf numFmtId="0" fontId="7" fillId="2" borderId="85" xfId="0" applyFont="1" applyFill="1" applyBorder="1" applyAlignment="1">
      <alignment vertical="center" wrapText="1"/>
    </xf>
    <xf numFmtId="0" fontId="7" fillId="2" borderId="1" xfId="0" applyFont="1" applyFill="1" applyBorder="1" applyAlignment="1">
      <alignment horizontal="center" vertical="center" wrapText="1"/>
    </xf>
    <xf numFmtId="0" fontId="7" fillId="2" borderId="7" xfId="1" applyFont="1" applyFill="1" applyBorder="1" applyAlignment="1">
      <alignment horizontal="center" vertical="center" wrapText="1"/>
    </xf>
    <xf numFmtId="0" fontId="7" fillId="2" borderId="22" xfId="1" applyFont="1" applyFill="1" applyBorder="1" applyAlignment="1">
      <alignment horizontal="center" vertical="center" wrapText="1"/>
    </xf>
    <xf numFmtId="0" fontId="7" fillId="2" borderId="5" xfId="1" applyFont="1" applyFill="1" applyBorder="1" applyAlignment="1">
      <alignment horizontal="center" vertical="center" wrapText="1"/>
    </xf>
    <xf numFmtId="0" fontId="34" fillId="2" borderId="23" xfId="0" applyFont="1" applyFill="1" applyBorder="1" applyAlignment="1">
      <alignment horizontal="center" vertical="center" wrapText="1"/>
    </xf>
    <xf numFmtId="0" fontId="7" fillId="2" borderId="10" xfId="1" applyFont="1" applyFill="1" applyBorder="1" applyAlignment="1">
      <alignment horizontal="center" vertical="center" wrapText="1"/>
    </xf>
    <xf numFmtId="0" fontId="7" fillId="2" borderId="23" xfId="1" applyFont="1" applyFill="1" applyBorder="1" applyAlignment="1">
      <alignment horizontal="center" vertical="center" wrapText="1"/>
    </xf>
    <xf numFmtId="0" fontId="7" fillId="2" borderId="36" xfId="0" applyFont="1" applyFill="1" applyBorder="1" applyAlignment="1">
      <alignment horizontal="center" vertical="center" wrapText="1"/>
    </xf>
    <xf numFmtId="0" fontId="7" fillId="2" borderId="2" xfId="0" applyFont="1" applyFill="1" applyBorder="1" applyAlignment="1">
      <alignment horizontal="center" vertical="center" wrapText="1"/>
    </xf>
    <xf numFmtId="0" fontId="7" fillId="2" borderId="26" xfId="0" applyFont="1" applyFill="1" applyBorder="1" applyAlignment="1">
      <alignment horizontal="center" vertical="center" wrapText="1"/>
    </xf>
    <xf numFmtId="0" fontId="7" fillId="2" borderId="49" xfId="0" applyFont="1" applyFill="1" applyBorder="1" applyAlignment="1">
      <alignment horizontal="center" vertical="center" wrapText="1"/>
    </xf>
    <xf numFmtId="0" fontId="7" fillId="2" borderId="5" xfId="6" applyFont="1" applyFill="1" applyBorder="1" applyAlignment="1">
      <alignment horizontal="center" vertical="center" wrapText="1"/>
    </xf>
    <xf numFmtId="0" fontId="7" fillId="2" borderId="23" xfId="6" applyFont="1" applyFill="1" applyBorder="1" applyAlignment="1">
      <alignment horizontal="center" vertical="center" wrapText="1"/>
    </xf>
    <xf numFmtId="0" fontId="7" fillId="2" borderId="0" xfId="0" applyFont="1" applyFill="1" applyAlignment="1">
      <alignment vertical="center" wrapText="1"/>
    </xf>
    <xf numFmtId="0" fontId="11" fillId="2" borderId="23" xfId="0" applyFont="1" applyFill="1" applyBorder="1" applyAlignment="1">
      <alignment horizontal="center" vertical="center" wrapText="1"/>
    </xf>
    <xf numFmtId="0" fontId="7" fillId="2" borderId="27" xfId="0" applyFont="1" applyFill="1" applyBorder="1" applyAlignment="1">
      <alignment horizontal="center" vertical="center" wrapText="1"/>
    </xf>
    <xf numFmtId="0" fontId="7" fillId="2" borderId="11" xfId="0" applyFont="1" applyFill="1" applyBorder="1" applyAlignment="1">
      <alignment horizontal="center" vertical="center" wrapText="1"/>
    </xf>
    <xf numFmtId="0" fontId="7" fillId="2" borderId="14" xfId="0" applyFont="1" applyFill="1" applyBorder="1" applyAlignment="1">
      <alignment horizontal="center" vertical="center" wrapText="1"/>
    </xf>
    <xf numFmtId="0" fontId="7" fillId="2" borderId="34" xfId="0" applyFont="1" applyFill="1" applyBorder="1" applyAlignment="1">
      <alignment horizontal="center" vertical="center" wrapText="1"/>
    </xf>
    <xf numFmtId="0" fontId="7" fillId="2" borderId="13" xfId="0" applyFont="1" applyFill="1" applyBorder="1" applyAlignment="1">
      <alignment horizontal="center" vertical="center" wrapText="1"/>
    </xf>
    <xf numFmtId="0" fontId="7" fillId="2" borderId="18" xfId="0" applyFont="1" applyFill="1" applyBorder="1" applyAlignment="1">
      <alignment horizontal="center" vertical="center" wrapText="1"/>
    </xf>
    <xf numFmtId="0" fontId="7" fillId="2" borderId="32" xfId="0" applyFont="1" applyFill="1" applyBorder="1" applyAlignment="1">
      <alignment horizontal="center" vertical="center" wrapText="1"/>
    </xf>
    <xf numFmtId="0" fontId="7" fillId="2" borderId="7" xfId="0" applyFont="1" applyFill="1" applyBorder="1" applyAlignment="1">
      <alignment vertical="center" wrapText="1"/>
    </xf>
    <xf numFmtId="0" fontId="7" fillId="2" borderId="27" xfId="0" applyFont="1" applyFill="1" applyBorder="1" applyAlignment="1">
      <alignment vertical="center" wrapText="1"/>
    </xf>
    <xf numFmtId="0" fontId="7" fillId="2" borderId="84" xfId="0" applyFont="1" applyFill="1" applyBorder="1" applyAlignment="1">
      <alignment vertical="center" wrapText="1"/>
    </xf>
    <xf numFmtId="0" fontId="7" fillId="2" borderId="12" xfId="0" applyFont="1" applyFill="1" applyBorder="1" applyAlignment="1">
      <alignment horizontal="center" vertical="center" wrapText="1"/>
    </xf>
    <xf numFmtId="0" fontId="7" fillId="2" borderId="6" xfId="0" applyFont="1" applyFill="1" applyBorder="1" applyAlignment="1">
      <alignment horizontal="center" vertical="center" wrapText="1"/>
    </xf>
    <xf numFmtId="176" fontId="7" fillId="0" borderId="0" xfId="0" applyNumberFormat="1" applyFont="1" applyFill="1" applyBorder="1" applyAlignment="1">
      <alignment horizontal="right" vertical="center"/>
    </xf>
    <xf numFmtId="41" fontId="7" fillId="0" borderId="0" xfId="0" applyNumberFormat="1" applyFont="1" applyFill="1" applyBorder="1" applyAlignment="1">
      <alignment horizontal="right" vertical="center"/>
    </xf>
    <xf numFmtId="0" fontId="40" fillId="0" borderId="0" xfId="0" applyFont="1" applyFill="1" applyBorder="1" applyAlignment="1"/>
    <xf numFmtId="0" fontId="11" fillId="0" borderId="24" xfId="0" applyFont="1" applyFill="1" applyBorder="1" applyAlignment="1">
      <alignment horizontal="center" vertical="center"/>
    </xf>
    <xf numFmtId="0" fontId="11" fillId="0" borderId="25" xfId="0" applyFont="1" applyFill="1" applyBorder="1" applyAlignment="1">
      <alignment horizontal="center" vertical="center"/>
    </xf>
    <xf numFmtId="192" fontId="6" fillId="0" borderId="28" xfId="1" applyNumberFormat="1" applyFont="1" applyFill="1" applyBorder="1" applyAlignment="1">
      <alignment horizontal="left" vertical="top"/>
    </xf>
    <xf numFmtId="192" fontId="6" fillId="0" borderId="29" xfId="1" applyNumberFormat="1" applyFont="1" applyFill="1" applyBorder="1" applyAlignment="1">
      <alignment horizontal="left" vertical="top"/>
    </xf>
    <xf numFmtId="0" fontId="22" fillId="0" borderId="29" xfId="0" applyFont="1" applyBorder="1" applyAlignment="1">
      <alignment horizontal="left" vertical="top"/>
    </xf>
    <xf numFmtId="0" fontId="7" fillId="2" borderId="3" xfId="0" applyFont="1" applyFill="1" applyBorder="1" applyAlignment="1">
      <alignment horizontal="center" vertical="center" wrapText="1"/>
    </xf>
    <xf numFmtId="0" fontId="24" fillId="2" borderId="14" xfId="0" applyFont="1" applyFill="1" applyBorder="1" applyAlignment="1">
      <alignment horizontal="center" vertical="center" wrapText="1"/>
    </xf>
    <xf numFmtId="0" fontId="6" fillId="0" borderId="36" xfId="0" applyFont="1" applyFill="1" applyBorder="1" applyAlignment="1">
      <alignment horizontal="center" vertical="center" wrapText="1"/>
    </xf>
    <xf numFmtId="0" fontId="6" fillId="0" borderId="6" xfId="0" applyFont="1" applyFill="1" applyBorder="1" applyAlignment="1">
      <alignment horizontal="center" vertical="center" wrapText="1"/>
    </xf>
    <xf numFmtId="0" fontId="6" fillId="0" borderId="35" xfId="0" applyFont="1" applyFill="1" applyBorder="1" applyAlignment="1">
      <alignment horizontal="center" vertical="center" wrapText="1"/>
    </xf>
    <xf numFmtId="0" fontId="6" fillId="0" borderId="28" xfId="0" applyFont="1" applyFill="1" applyBorder="1" applyAlignment="1">
      <alignment horizontal="left" vertical="top"/>
    </xf>
    <xf numFmtId="0" fontId="6" fillId="0" borderId="29" xfId="0" applyFont="1" applyFill="1" applyBorder="1" applyAlignment="1">
      <alignment horizontal="left" vertical="top"/>
    </xf>
    <xf numFmtId="0" fontId="6" fillId="0" borderId="30" xfId="0" applyFont="1" applyFill="1" applyBorder="1" applyAlignment="1">
      <alignment horizontal="left" vertical="top"/>
    </xf>
    <xf numFmtId="0" fontId="6" fillId="2" borderId="18"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2" borderId="24" xfId="0" applyFont="1" applyFill="1" applyBorder="1" applyAlignment="1">
      <alignment horizontal="center" vertical="center" wrapText="1"/>
    </xf>
    <xf numFmtId="0" fontId="1" fillId="2" borderId="0" xfId="0" applyFont="1" applyFill="1" applyBorder="1" applyAlignment="1">
      <alignment horizontal="center" vertical="center" wrapText="1"/>
    </xf>
    <xf numFmtId="0" fontId="1" fillId="2" borderId="20" xfId="0" applyFont="1" applyFill="1" applyBorder="1" applyAlignment="1">
      <alignment horizontal="center" vertical="center" wrapText="1"/>
    </xf>
    <xf numFmtId="0" fontId="1" fillId="2" borderId="37" xfId="0" applyFont="1" applyFill="1" applyBorder="1" applyAlignment="1">
      <alignment horizontal="center" vertical="center" wrapText="1"/>
    </xf>
    <xf numFmtId="0" fontId="7" fillId="2" borderId="10" xfId="0" applyFont="1" applyFill="1" applyBorder="1" applyAlignment="1">
      <alignment horizontal="center" vertical="center" wrapText="1"/>
    </xf>
    <xf numFmtId="0" fontId="7" fillId="2" borderId="11"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6" fillId="2" borderId="14" xfId="0" applyFont="1" applyFill="1" applyBorder="1" applyAlignment="1">
      <alignment horizontal="center" vertical="center" wrapText="1"/>
    </xf>
    <xf numFmtId="0" fontId="6" fillId="2" borderId="37"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6" fillId="2" borderId="7" xfId="0" applyFont="1" applyFill="1" applyBorder="1" applyAlignment="1">
      <alignment horizontal="center" vertical="center" wrapText="1"/>
    </xf>
    <xf numFmtId="0" fontId="6" fillId="2" borderId="6"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1" fillId="0" borderId="6" xfId="0" applyFont="1" applyBorder="1" applyAlignment="1">
      <alignment horizontal="center" vertical="center" wrapText="1"/>
    </xf>
    <xf numFmtId="0" fontId="24" fillId="2" borderId="11" xfId="0" applyFont="1" applyFill="1" applyBorder="1" applyAlignment="1">
      <alignment horizontal="center" vertical="center" wrapText="1"/>
    </xf>
    <xf numFmtId="180" fontId="7" fillId="0" borderId="0" xfId="1" applyNumberFormat="1" applyFont="1" applyFill="1" applyBorder="1" applyAlignment="1">
      <alignment horizontal="center" vertical="center"/>
    </xf>
    <xf numFmtId="0" fontId="22" fillId="0" borderId="0" xfId="0" applyFont="1" applyAlignment="1">
      <alignment horizontal="center" vertical="center"/>
    </xf>
    <xf numFmtId="0" fontId="6" fillId="0" borderId="36" xfId="1" applyFont="1" applyFill="1" applyBorder="1" applyAlignment="1">
      <alignment horizontal="center" vertical="center" wrapText="1"/>
    </xf>
    <xf numFmtId="0" fontId="1" fillId="0" borderId="35" xfId="0" applyFont="1" applyBorder="1" applyAlignment="1">
      <alignment horizontal="center" vertical="center" wrapText="1"/>
    </xf>
    <xf numFmtId="193" fontId="7" fillId="0" borderId="28" xfId="0" quotePrefix="1" applyNumberFormat="1" applyFont="1" applyFill="1" applyBorder="1" applyAlignment="1">
      <alignment horizontal="left" vertical="top" wrapText="1"/>
    </xf>
    <xf numFmtId="0" fontId="22" fillId="0" borderId="30" xfId="0" applyFont="1" applyBorder="1" applyAlignment="1">
      <alignment horizontal="left" vertical="top" wrapText="1"/>
    </xf>
    <xf numFmtId="0" fontId="6" fillId="0" borderId="7" xfId="1" applyFont="1" applyFill="1" applyBorder="1" applyAlignment="1">
      <alignment horizontal="center" vertical="center" wrapText="1"/>
    </xf>
    <xf numFmtId="0" fontId="6" fillId="0" borderId="8" xfId="1" applyFont="1" applyFill="1" applyBorder="1" applyAlignment="1">
      <alignment horizontal="center" vertical="center" wrapText="1"/>
    </xf>
    <xf numFmtId="0" fontId="6" fillId="2" borderId="5" xfId="1" applyFont="1" applyFill="1" applyBorder="1" applyAlignment="1">
      <alignment horizontal="center" vertical="center" wrapText="1"/>
    </xf>
    <xf numFmtId="0" fontId="7" fillId="2" borderId="5" xfId="1" applyFont="1" applyFill="1" applyBorder="1" applyAlignment="1">
      <alignment horizontal="center" vertical="center" wrapText="1"/>
    </xf>
    <xf numFmtId="0" fontId="7" fillId="2" borderId="5" xfId="0" applyFont="1" applyFill="1" applyBorder="1" applyAlignment="1">
      <alignment horizontal="center" vertical="center" wrapText="1"/>
    </xf>
    <xf numFmtId="0" fontId="22" fillId="0" borderId="30" xfId="0" applyFont="1" applyBorder="1" applyAlignment="1">
      <alignment horizontal="left" vertical="top"/>
    </xf>
    <xf numFmtId="0" fontId="6" fillId="0" borderId="6" xfId="1" applyFont="1" applyFill="1" applyBorder="1" applyAlignment="1">
      <alignment horizontal="center" vertical="center" wrapText="1"/>
    </xf>
    <xf numFmtId="0" fontId="6" fillId="2" borderId="23" xfId="0" applyFont="1" applyFill="1" applyBorder="1" applyAlignment="1">
      <alignment horizontal="center" vertical="center" wrapText="1"/>
    </xf>
    <xf numFmtId="0" fontId="7" fillId="2" borderId="31" xfId="0" applyFont="1" applyFill="1" applyBorder="1" applyAlignment="1">
      <alignment horizontal="center" vertical="center" wrapText="1"/>
    </xf>
    <xf numFmtId="0" fontId="7" fillId="2" borderId="34" xfId="0" applyFont="1" applyFill="1" applyBorder="1" applyAlignment="1">
      <alignment horizontal="center" vertical="center" wrapText="1"/>
    </xf>
    <xf numFmtId="176" fontId="7" fillId="0" borderId="0" xfId="1" applyNumberFormat="1" applyFont="1" applyFill="1" applyBorder="1" applyAlignment="1">
      <alignment horizontal="center" vertical="center"/>
    </xf>
    <xf numFmtId="0" fontId="7" fillId="2" borderId="10" xfId="1" applyFont="1" applyFill="1" applyBorder="1" applyAlignment="1">
      <alignment horizontal="center" vertical="center" wrapText="1"/>
    </xf>
    <xf numFmtId="0" fontId="7" fillId="2" borderId="11" xfId="1" applyFont="1" applyFill="1" applyBorder="1" applyAlignment="1">
      <alignment horizontal="center" vertical="center" wrapText="1"/>
    </xf>
    <xf numFmtId="0" fontId="16" fillId="0" borderId="28" xfId="0" applyFont="1" applyFill="1" applyBorder="1" applyAlignment="1">
      <alignment horizontal="left" vertical="top"/>
    </xf>
    <xf numFmtId="0" fontId="16" fillId="0" borderId="29" xfId="0" applyFont="1" applyFill="1" applyBorder="1" applyAlignment="1">
      <alignment horizontal="left" vertical="top"/>
    </xf>
    <xf numFmtId="0" fontId="16" fillId="0" borderId="30" xfId="0" applyFont="1" applyFill="1" applyBorder="1" applyAlignment="1">
      <alignment horizontal="left" vertical="top"/>
    </xf>
    <xf numFmtId="0" fontId="6" fillId="2" borderId="36" xfId="0" applyFont="1" applyFill="1" applyBorder="1" applyAlignment="1">
      <alignment horizontal="center" vertical="center" wrapText="1"/>
    </xf>
    <xf numFmtId="0" fontId="6" fillId="2" borderId="6" xfId="0" applyFont="1" applyFill="1" applyBorder="1" applyAlignment="1">
      <alignment vertical="center" wrapText="1"/>
    </xf>
    <xf numFmtId="0" fontId="6" fillId="2" borderId="1" xfId="0" applyFont="1" applyFill="1" applyBorder="1" applyAlignment="1">
      <alignment vertical="center" wrapText="1"/>
    </xf>
    <xf numFmtId="0" fontId="6" fillId="2" borderId="19" xfId="0" applyFont="1" applyFill="1" applyBorder="1" applyAlignment="1">
      <alignment vertical="center" wrapText="1"/>
    </xf>
    <xf numFmtId="0" fontId="5" fillId="0" borderId="15" xfId="0" applyFont="1" applyFill="1" applyBorder="1" applyAlignment="1">
      <alignment horizontal="center" vertical="center"/>
    </xf>
    <xf numFmtId="0" fontId="5" fillId="0" borderId="16" xfId="0" applyFont="1" applyFill="1" applyBorder="1" applyAlignment="1">
      <alignment horizontal="center" vertical="center"/>
    </xf>
    <xf numFmtId="0" fontId="28" fillId="0" borderId="16" xfId="0" applyFont="1" applyBorder="1" applyAlignment="1">
      <alignment horizontal="center" vertical="center"/>
    </xf>
    <xf numFmtId="0" fontId="28" fillId="0" borderId="17" xfId="0" applyFont="1" applyBorder="1" applyAlignment="1">
      <alignment horizontal="center" vertical="center"/>
    </xf>
    <xf numFmtId="0" fontId="24" fillId="2" borderId="34" xfId="0" applyFont="1" applyFill="1" applyBorder="1" applyAlignment="1">
      <alignment horizontal="center" vertical="center" wrapText="1"/>
    </xf>
    <xf numFmtId="0" fontId="7" fillId="2" borderId="18" xfId="0" applyFont="1" applyFill="1" applyBorder="1" applyAlignment="1">
      <alignment horizontal="center" vertical="center" wrapText="1"/>
    </xf>
    <xf numFmtId="0" fontId="24" fillId="2" borderId="20" xfId="0" applyFont="1" applyFill="1" applyBorder="1" applyAlignment="1">
      <alignment horizontal="center" vertical="center" wrapText="1"/>
    </xf>
    <xf numFmtId="0" fontId="7" fillId="2" borderId="26" xfId="0" applyFont="1" applyFill="1" applyBorder="1" applyAlignment="1">
      <alignment horizontal="center" vertical="center" wrapText="1"/>
    </xf>
    <xf numFmtId="0" fontId="24" fillId="2" borderId="27" xfId="0" applyFont="1" applyFill="1" applyBorder="1" applyAlignment="1">
      <alignment horizontal="center" vertical="center" wrapText="1"/>
    </xf>
    <xf numFmtId="0" fontId="6" fillId="2" borderId="8" xfId="0" applyFont="1" applyFill="1" applyBorder="1" applyAlignment="1">
      <alignment horizontal="center" vertical="center" wrapText="1"/>
    </xf>
    <xf numFmtId="193" fontId="7" fillId="0" borderId="28" xfId="0" quotePrefix="1" applyNumberFormat="1" applyFont="1" applyFill="1" applyBorder="1" applyAlignment="1">
      <alignment horizontal="left" vertical="top"/>
    </xf>
    <xf numFmtId="193" fontId="7" fillId="0" borderId="29" xfId="0" quotePrefix="1" applyNumberFormat="1" applyFont="1" applyFill="1" applyBorder="1" applyAlignment="1">
      <alignment horizontal="left" vertical="top"/>
    </xf>
    <xf numFmtId="193" fontId="7" fillId="0" borderId="30" xfId="0" quotePrefix="1" applyNumberFormat="1" applyFont="1" applyFill="1" applyBorder="1" applyAlignment="1">
      <alignment horizontal="left" vertical="top"/>
    </xf>
    <xf numFmtId="0" fontId="6" fillId="0" borderId="18"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19" xfId="0" applyFont="1" applyFill="1" applyBorder="1" applyAlignment="1">
      <alignment horizontal="center" vertical="center" wrapText="1"/>
    </xf>
    <xf numFmtId="0" fontId="7" fillId="2" borderId="23" xfId="0" applyFont="1" applyFill="1" applyBorder="1" applyAlignment="1">
      <alignment horizontal="center" vertical="center" wrapText="1"/>
    </xf>
    <xf numFmtId="0" fontId="7" fillId="2" borderId="14" xfId="0" applyFont="1" applyFill="1" applyBorder="1" applyAlignment="1">
      <alignment horizontal="center" vertical="center" wrapText="1"/>
    </xf>
    <xf numFmtId="0" fontId="5" fillId="0" borderId="15" xfId="0" applyFont="1" applyFill="1" applyBorder="1" applyAlignment="1">
      <alignment horizontal="center" vertical="center" wrapText="1"/>
    </xf>
    <xf numFmtId="0" fontId="28" fillId="0" borderId="17" xfId="0" applyFont="1" applyBorder="1" applyAlignment="1">
      <alignment horizontal="center" vertical="center" wrapText="1"/>
    </xf>
    <xf numFmtId="0" fontId="6" fillId="2" borderId="10" xfId="0" applyFont="1" applyFill="1" applyBorder="1" applyAlignment="1">
      <alignment horizontal="center" vertical="center" wrapText="1"/>
    </xf>
    <xf numFmtId="0" fontId="6" fillId="2" borderId="11" xfId="0" applyFont="1" applyFill="1" applyBorder="1" applyAlignment="1">
      <alignment horizontal="center" vertical="center" wrapText="1"/>
    </xf>
    <xf numFmtId="49" fontId="23" fillId="0" borderId="15" xfId="0" applyNumberFormat="1" applyFont="1" applyFill="1" applyBorder="1" applyAlignment="1">
      <alignment horizontal="center" vertical="center"/>
    </xf>
    <xf numFmtId="0" fontId="6" fillId="2" borderId="22" xfId="0" applyFont="1" applyFill="1" applyBorder="1" applyAlignment="1">
      <alignment horizontal="center" vertical="center" wrapText="1"/>
    </xf>
    <xf numFmtId="0" fontId="1" fillId="2" borderId="19" xfId="0" applyFont="1" applyFill="1" applyBorder="1" applyAlignment="1">
      <alignment horizontal="center" vertical="center" wrapText="1"/>
    </xf>
    <xf numFmtId="0" fontId="1" fillId="2" borderId="21" xfId="0" applyFont="1" applyFill="1" applyBorder="1" applyAlignment="1">
      <alignment horizontal="center" vertical="center" wrapText="1"/>
    </xf>
    <xf numFmtId="0" fontId="5" fillId="0" borderId="15" xfId="0" applyFont="1" applyFill="1" applyBorder="1" applyAlignment="1">
      <alignment horizontal="center"/>
    </xf>
    <xf numFmtId="0" fontId="5" fillId="0" borderId="16" xfId="0" applyFont="1" applyFill="1" applyBorder="1" applyAlignment="1">
      <alignment horizontal="center"/>
    </xf>
    <xf numFmtId="0" fontId="5" fillId="0" borderId="17" xfId="0" applyFont="1" applyFill="1" applyBorder="1" applyAlignment="1">
      <alignment horizontal="center"/>
    </xf>
    <xf numFmtId="0" fontId="5" fillId="0" borderId="17" xfId="0" applyFont="1" applyFill="1" applyBorder="1" applyAlignment="1">
      <alignment horizontal="center" vertical="center"/>
    </xf>
    <xf numFmtId="0" fontId="7" fillId="2" borderId="26" xfId="1" applyFont="1" applyFill="1" applyBorder="1" applyAlignment="1">
      <alignment horizontal="center" vertical="center" wrapText="1"/>
    </xf>
    <xf numFmtId="0" fontId="7" fillId="2" borderId="27" xfId="1" applyFont="1" applyFill="1" applyBorder="1" applyAlignment="1">
      <alignment horizontal="center" vertical="center" wrapText="1"/>
    </xf>
    <xf numFmtId="0" fontId="5" fillId="0" borderId="16" xfId="0" applyFont="1" applyFill="1" applyBorder="1" applyAlignment="1">
      <alignment horizontal="center" vertical="center" wrapText="1"/>
    </xf>
    <xf numFmtId="0" fontId="5" fillId="0" borderId="17" xfId="0" applyFont="1" applyFill="1" applyBorder="1" applyAlignment="1">
      <alignment horizontal="center" vertical="center" wrapText="1"/>
    </xf>
    <xf numFmtId="0" fontId="7" fillId="2" borderId="12"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33" fillId="2" borderId="18" xfId="0" applyFont="1" applyFill="1" applyBorder="1" applyAlignment="1">
      <alignment horizontal="center" vertical="center" wrapText="1"/>
    </xf>
    <xf numFmtId="0" fontId="33" fillId="2" borderId="24" xfId="0" applyFont="1" applyFill="1" applyBorder="1" applyAlignment="1">
      <alignment horizontal="center" vertical="center" wrapText="1"/>
    </xf>
    <xf numFmtId="0" fontId="33" fillId="2" borderId="20" xfId="0" applyFont="1" applyFill="1" applyBorder="1" applyAlignment="1">
      <alignment horizontal="center" vertical="center" wrapText="1"/>
    </xf>
    <xf numFmtId="0" fontId="6" fillId="2" borderId="0" xfId="0" applyFont="1" applyFill="1" applyBorder="1" applyAlignment="1">
      <alignment horizontal="center" vertical="center" wrapText="1"/>
    </xf>
    <xf numFmtId="0" fontId="24" fillId="2" borderId="11" xfId="0" applyFont="1" applyFill="1" applyBorder="1" applyAlignment="1">
      <alignment vertical="center" wrapText="1"/>
    </xf>
    <xf numFmtId="0" fontId="6" fillId="2" borderId="12" xfId="0" applyFont="1" applyFill="1" applyBorder="1" applyAlignment="1">
      <alignment horizontal="center" vertical="center" wrapText="1"/>
    </xf>
    <xf numFmtId="0" fontId="7" fillId="2" borderId="27" xfId="0" applyFont="1" applyFill="1" applyBorder="1" applyAlignment="1">
      <alignment horizontal="center" vertical="center" wrapText="1"/>
    </xf>
    <xf numFmtId="0" fontId="7" fillId="2" borderId="18" xfId="1" applyFont="1" applyFill="1" applyBorder="1" applyAlignment="1">
      <alignment horizontal="center" vertical="center" wrapText="1"/>
    </xf>
    <xf numFmtId="0" fontId="7" fillId="2" borderId="20" xfId="1" applyFont="1" applyFill="1" applyBorder="1" applyAlignment="1">
      <alignment horizontal="center" vertical="center" wrapText="1"/>
    </xf>
    <xf numFmtId="0" fontId="7" fillId="2" borderId="31" xfId="1" applyFont="1" applyFill="1" applyBorder="1" applyAlignment="1">
      <alignment horizontal="center" vertical="center" wrapText="1"/>
    </xf>
    <xf numFmtId="0" fontId="7" fillId="2" borderId="34" xfId="1" applyFont="1" applyFill="1" applyBorder="1" applyAlignment="1">
      <alignment horizontal="center" vertical="center" wrapText="1"/>
    </xf>
    <xf numFmtId="176" fontId="6" fillId="2" borderId="10" xfId="0" applyNumberFormat="1" applyFont="1" applyFill="1" applyBorder="1" applyAlignment="1">
      <alignment horizontal="center" vertical="center" wrapText="1"/>
    </xf>
    <xf numFmtId="176" fontId="6" fillId="2" borderId="11" xfId="0" applyNumberFormat="1" applyFont="1" applyFill="1" applyBorder="1" applyAlignment="1">
      <alignment horizontal="center" vertical="center" wrapText="1"/>
    </xf>
    <xf numFmtId="0" fontId="5" fillId="0" borderId="22" xfId="0" applyFont="1" applyFill="1" applyBorder="1" applyAlignment="1">
      <alignment horizontal="center" vertical="center" wrapText="1"/>
    </xf>
    <xf numFmtId="0" fontId="28" fillId="0" borderId="5" xfId="0" applyFont="1" applyFill="1" applyBorder="1" applyAlignment="1">
      <alignment horizontal="center" vertical="center" wrapText="1"/>
    </xf>
    <xf numFmtId="0" fontId="28" fillId="0" borderId="7" xfId="0" applyFont="1" applyFill="1" applyBorder="1" applyAlignment="1">
      <alignment horizontal="center" vertical="center" wrapText="1"/>
    </xf>
    <xf numFmtId="0" fontId="6" fillId="2" borderId="20" xfId="0" applyFont="1" applyFill="1" applyBorder="1" applyAlignment="1">
      <alignment horizontal="center" vertical="center" wrapText="1"/>
    </xf>
    <xf numFmtId="0" fontId="6" fillId="2" borderId="13" xfId="0" applyFont="1" applyFill="1" applyBorder="1" applyAlignment="1">
      <alignment horizontal="center" vertical="center" wrapText="1"/>
    </xf>
    <xf numFmtId="0" fontId="6" fillId="2" borderId="26" xfId="0" applyFont="1" applyFill="1" applyBorder="1" applyAlignment="1">
      <alignment horizontal="center" vertical="center" wrapText="1"/>
    </xf>
    <xf numFmtId="0" fontId="6" fillId="2" borderId="27" xfId="0" applyFont="1" applyFill="1" applyBorder="1" applyAlignment="1">
      <alignment horizontal="center" vertical="center" wrapText="1"/>
    </xf>
    <xf numFmtId="0" fontId="7" fillId="2" borderId="22" xfId="0" applyFont="1" applyFill="1" applyBorder="1" applyAlignment="1">
      <alignment horizontal="center" vertical="center" wrapText="1"/>
    </xf>
    <xf numFmtId="0" fontId="24" fillId="2" borderId="7" xfId="0" applyFont="1" applyFill="1" applyBorder="1" applyAlignment="1">
      <alignment horizontal="center" vertical="center" wrapText="1"/>
    </xf>
    <xf numFmtId="0" fontId="7" fillId="2" borderId="43" xfId="0" applyFont="1" applyFill="1" applyBorder="1" applyAlignment="1">
      <alignment horizontal="center" vertical="center" wrapText="1"/>
    </xf>
    <xf numFmtId="0" fontId="7" fillId="2" borderId="50" xfId="0" applyFont="1" applyFill="1" applyBorder="1" applyAlignment="1">
      <alignment horizontal="center" vertical="center" wrapText="1"/>
    </xf>
    <xf numFmtId="0" fontId="7" fillId="2" borderId="2" xfId="0" applyFont="1" applyFill="1" applyBorder="1" applyAlignment="1">
      <alignment horizontal="center" vertical="center" wrapText="1"/>
    </xf>
    <xf numFmtId="0" fontId="7" fillId="2" borderId="9" xfId="0" applyFont="1" applyFill="1" applyBorder="1" applyAlignment="1">
      <alignment vertical="center" wrapText="1"/>
    </xf>
    <xf numFmtId="0" fontId="7" fillId="2" borderId="49" xfId="0" applyFont="1" applyFill="1" applyBorder="1" applyAlignment="1">
      <alignment horizontal="center" vertical="center" wrapText="1"/>
    </xf>
    <xf numFmtId="0" fontId="7" fillId="2" borderId="66" xfId="0" applyFont="1" applyFill="1" applyBorder="1" applyAlignment="1">
      <alignment horizontal="center" vertical="center" wrapText="1"/>
    </xf>
    <xf numFmtId="0" fontId="7" fillId="2" borderId="67" xfId="0" applyFont="1" applyFill="1" applyBorder="1" applyAlignment="1">
      <alignment horizontal="center" vertical="center" wrapText="1"/>
    </xf>
    <xf numFmtId="0" fontId="6" fillId="0" borderId="22" xfId="0" applyFont="1" applyFill="1" applyBorder="1" applyAlignment="1">
      <alignment horizontal="center" vertical="center" wrapText="1"/>
    </xf>
    <xf numFmtId="0" fontId="6" fillId="0" borderId="5" xfId="0" applyFont="1" applyFill="1" applyBorder="1" applyAlignment="1">
      <alignment horizontal="center" vertical="center" wrapText="1"/>
    </xf>
    <xf numFmtId="0" fontId="6" fillId="0" borderId="7" xfId="0" applyFont="1" applyFill="1" applyBorder="1" applyAlignment="1">
      <alignment horizontal="center" vertical="center" wrapText="1"/>
    </xf>
    <xf numFmtId="0" fontId="24" fillId="0" borderId="82" xfId="0" applyFont="1" applyFill="1" applyBorder="1" applyAlignment="1">
      <alignment horizontal="left" vertical="top" wrapText="1"/>
    </xf>
    <xf numFmtId="0" fontId="26" fillId="0" borderId="83" xfId="0" applyFont="1" applyFill="1" applyBorder="1" applyAlignment="1">
      <alignment horizontal="left" vertical="top" wrapText="1"/>
    </xf>
    <xf numFmtId="0" fontId="26" fillId="0" borderId="86" xfId="0" applyFont="1" applyFill="1" applyBorder="1" applyAlignment="1">
      <alignment horizontal="left" vertical="top" wrapText="1"/>
    </xf>
    <xf numFmtId="0" fontId="7" fillId="2" borderId="32" xfId="0" applyFont="1" applyFill="1" applyBorder="1" applyAlignment="1">
      <alignment horizontal="center" vertical="center" wrapText="1"/>
    </xf>
    <xf numFmtId="0" fontId="6" fillId="2" borderId="19" xfId="0" applyFont="1" applyFill="1" applyBorder="1" applyAlignment="1">
      <alignment horizontal="center" vertical="center" wrapText="1"/>
    </xf>
    <xf numFmtId="0" fontId="6" fillId="2" borderId="25" xfId="0" applyFont="1" applyFill="1" applyBorder="1" applyAlignment="1">
      <alignment horizontal="center" vertical="center" wrapText="1"/>
    </xf>
    <xf numFmtId="0" fontId="6" fillId="2" borderId="21"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7" fillId="2" borderId="37" xfId="0" applyFont="1" applyFill="1" applyBorder="1" applyAlignment="1">
      <alignment horizontal="center" vertical="center" wrapText="1"/>
    </xf>
    <xf numFmtId="0" fontId="7" fillId="2" borderId="9" xfId="0" applyFont="1" applyFill="1" applyBorder="1" applyAlignment="1">
      <alignment horizontal="center" vertical="center" wrapText="1"/>
    </xf>
    <xf numFmtId="0" fontId="6" fillId="2" borderId="52" xfId="0" applyFont="1" applyFill="1" applyBorder="1" applyAlignment="1">
      <alignment horizontal="center" vertical="center" wrapText="1"/>
    </xf>
    <xf numFmtId="0" fontId="6" fillId="2" borderId="40" xfId="0" applyFont="1" applyFill="1" applyBorder="1" applyAlignment="1">
      <alignment horizontal="center" vertical="center" wrapText="1"/>
    </xf>
    <xf numFmtId="0" fontId="6" fillId="2" borderId="47" xfId="0" applyFont="1" applyFill="1" applyBorder="1" applyAlignment="1">
      <alignment horizontal="center" vertical="center" wrapText="1"/>
    </xf>
    <xf numFmtId="0" fontId="6" fillId="2" borderId="41" xfId="0" applyFont="1" applyFill="1" applyBorder="1" applyAlignment="1">
      <alignment horizontal="center" vertical="center" wrapText="1"/>
    </xf>
    <xf numFmtId="0" fontId="6" fillId="2" borderId="9" xfId="0" applyFont="1" applyFill="1" applyBorder="1" applyAlignment="1">
      <alignment horizontal="center" vertical="center" wrapText="1"/>
    </xf>
    <xf numFmtId="0" fontId="6" fillId="0" borderId="82" xfId="0" applyFont="1" applyFill="1" applyBorder="1" applyAlignment="1">
      <alignment horizontal="left" vertical="top"/>
    </xf>
    <xf numFmtId="0" fontId="6" fillId="0" borderId="83" xfId="0" applyFont="1" applyFill="1" applyBorder="1" applyAlignment="1">
      <alignment horizontal="left" vertical="top"/>
    </xf>
    <xf numFmtId="0" fontId="22" fillId="0" borderId="83" xfId="0" applyFont="1" applyFill="1" applyBorder="1" applyAlignment="1">
      <alignment horizontal="left" vertical="top"/>
    </xf>
    <xf numFmtId="0" fontId="22" fillId="0" borderId="81" xfId="0" applyFont="1" applyFill="1" applyBorder="1" applyAlignment="1">
      <alignment horizontal="left" vertical="top"/>
    </xf>
    <xf numFmtId="0" fontId="6" fillId="2" borderId="35" xfId="0" applyFont="1" applyFill="1" applyBorder="1" applyAlignment="1">
      <alignment horizontal="center" vertical="center" wrapText="1"/>
    </xf>
    <xf numFmtId="0" fontId="5" fillId="0" borderId="58" xfId="0" applyFont="1" applyFill="1" applyBorder="1" applyAlignment="1">
      <alignment horizontal="center" vertical="center"/>
    </xf>
    <xf numFmtId="0" fontId="5" fillId="0" borderId="59" xfId="0" applyFont="1" applyFill="1" applyBorder="1" applyAlignment="1">
      <alignment horizontal="center" vertical="center"/>
    </xf>
    <xf numFmtId="0" fontId="5" fillId="0" borderId="60" xfId="0" applyFont="1" applyFill="1" applyBorder="1" applyAlignment="1">
      <alignment horizontal="center" vertical="center"/>
    </xf>
    <xf numFmtId="0" fontId="5" fillId="0" borderId="69" xfId="0" applyFont="1" applyFill="1" applyBorder="1" applyAlignment="1">
      <alignment horizontal="center" vertical="center"/>
    </xf>
    <xf numFmtId="0" fontId="5" fillId="0" borderId="70" xfId="0" applyFont="1" applyFill="1" applyBorder="1" applyAlignment="1">
      <alignment horizontal="center" vertical="center"/>
    </xf>
    <xf numFmtId="0" fontId="5" fillId="0" borderId="71" xfId="0" applyFont="1" applyFill="1" applyBorder="1" applyAlignment="1">
      <alignment horizontal="center" vertical="center"/>
    </xf>
    <xf numFmtId="0" fontId="27" fillId="0" borderId="28" xfId="0" applyFont="1" applyFill="1" applyBorder="1" applyAlignment="1">
      <alignment horizontal="left" vertical="top" wrapText="1"/>
    </xf>
    <xf numFmtId="0" fontId="27" fillId="0" borderId="29" xfId="0" applyFont="1" applyFill="1" applyBorder="1" applyAlignment="1">
      <alignment horizontal="left" vertical="top" wrapText="1"/>
    </xf>
    <xf numFmtId="0" fontId="27" fillId="0" borderId="30" xfId="0" applyFont="1" applyFill="1" applyBorder="1" applyAlignment="1">
      <alignment horizontal="left" vertical="top" wrapText="1"/>
    </xf>
    <xf numFmtId="0" fontId="7" fillId="0" borderId="28" xfId="0" applyFont="1" applyFill="1" applyBorder="1" applyAlignment="1">
      <alignment horizontal="left" vertical="top" wrapText="1"/>
    </xf>
    <xf numFmtId="0" fontId="7" fillId="0" borderId="29" xfId="0" applyFont="1" applyFill="1" applyBorder="1" applyAlignment="1">
      <alignment horizontal="left" vertical="top" wrapText="1"/>
    </xf>
    <xf numFmtId="0" fontId="7" fillId="0" borderId="30" xfId="0" applyFont="1" applyFill="1" applyBorder="1" applyAlignment="1">
      <alignment horizontal="left" vertical="top" wrapText="1"/>
    </xf>
    <xf numFmtId="0" fontId="6" fillId="2" borderId="24" xfId="0" applyFont="1" applyFill="1" applyBorder="1" applyAlignment="1">
      <alignment horizontal="center" vertical="center" wrapText="1"/>
    </xf>
    <xf numFmtId="0" fontId="7" fillId="2" borderId="13" xfId="0" applyFont="1" applyFill="1" applyBorder="1" applyAlignment="1">
      <alignment horizontal="center" vertical="center" wrapText="1"/>
    </xf>
    <xf numFmtId="0" fontId="7" fillId="2" borderId="33" xfId="0" applyFont="1" applyFill="1" applyBorder="1" applyAlignment="1">
      <alignment horizontal="center" vertical="center" wrapText="1"/>
    </xf>
    <xf numFmtId="0" fontId="7" fillId="2" borderId="12" xfId="0" applyFont="1" applyFill="1" applyBorder="1" applyAlignment="1">
      <alignment vertical="center" wrapText="1"/>
    </xf>
    <xf numFmtId="0" fontId="7" fillId="0" borderId="28" xfId="0" applyFont="1" applyFill="1" applyBorder="1" applyAlignment="1">
      <alignment horizontal="left" vertical="top"/>
    </xf>
    <xf numFmtId="0" fontId="7" fillId="0" borderId="29" xfId="0" applyFont="1" applyFill="1" applyBorder="1" applyAlignment="1">
      <alignment horizontal="left" vertical="top"/>
    </xf>
    <xf numFmtId="0" fontId="7" fillId="0" borderId="30" xfId="0" applyFont="1" applyFill="1" applyBorder="1" applyAlignment="1">
      <alignment horizontal="left" vertical="top"/>
    </xf>
    <xf numFmtId="0" fontId="7" fillId="2" borderId="74" xfId="0" applyFont="1" applyFill="1" applyBorder="1" applyAlignment="1">
      <alignment horizontal="center" vertical="center" wrapText="1"/>
    </xf>
    <xf numFmtId="0" fontId="6" fillId="2" borderId="61" xfId="0" applyFont="1" applyFill="1" applyBorder="1" applyAlignment="1">
      <alignment horizontal="center" vertical="center" wrapText="1"/>
    </xf>
    <xf numFmtId="0" fontId="6" fillId="2" borderId="51" xfId="0" applyFont="1" applyFill="1" applyBorder="1" applyAlignment="1">
      <alignment horizontal="center" vertical="center" wrapText="1"/>
    </xf>
    <xf numFmtId="177" fontId="6" fillId="2" borderId="3" xfId="0" applyNumberFormat="1" applyFont="1" applyFill="1" applyBorder="1" applyAlignment="1">
      <alignment horizontal="center" vertical="center" wrapText="1"/>
    </xf>
    <xf numFmtId="177" fontId="6" fillId="2" borderId="2" xfId="0" applyNumberFormat="1" applyFont="1" applyFill="1" applyBorder="1" applyAlignment="1">
      <alignment horizontal="center" vertical="center" wrapText="1"/>
    </xf>
    <xf numFmtId="177" fontId="6" fillId="2" borderId="13" xfId="0" applyNumberFormat="1" applyFont="1" applyFill="1" applyBorder="1" applyAlignment="1">
      <alignment horizontal="center" vertical="center" wrapText="1"/>
    </xf>
    <xf numFmtId="177" fontId="6" fillId="2" borderId="9" xfId="0" applyNumberFormat="1" applyFont="1" applyFill="1" applyBorder="1" applyAlignment="1">
      <alignment horizontal="center" vertical="center" wrapText="1"/>
    </xf>
    <xf numFmtId="177" fontId="6" fillId="2" borderId="14" xfId="0" applyNumberFormat="1" applyFont="1" applyFill="1" applyBorder="1" applyAlignment="1">
      <alignment horizontal="center" vertical="center" wrapText="1"/>
    </xf>
    <xf numFmtId="177" fontId="6" fillId="2" borderId="4" xfId="0" applyNumberFormat="1" applyFont="1" applyFill="1" applyBorder="1" applyAlignment="1">
      <alignment horizontal="center" vertical="center" wrapText="1"/>
    </xf>
    <xf numFmtId="0" fontId="6" fillId="0" borderId="68" xfId="0" applyFont="1" applyFill="1" applyBorder="1" applyAlignment="1">
      <alignment horizontal="center" vertical="center" wrapText="1"/>
    </xf>
    <xf numFmtId="0" fontId="6" fillId="0" borderId="43" xfId="0" applyFont="1" applyFill="1" applyBorder="1" applyAlignment="1">
      <alignment horizontal="center" vertical="center" wrapText="1"/>
    </xf>
    <xf numFmtId="0" fontId="6" fillId="0" borderId="66" xfId="0" applyFont="1" applyFill="1" applyBorder="1" applyAlignment="1">
      <alignment horizontal="center" vertical="center" wrapText="1"/>
    </xf>
    <xf numFmtId="177" fontId="6" fillId="2" borderId="19" xfId="0" applyNumberFormat="1" applyFont="1" applyFill="1" applyBorder="1" applyAlignment="1">
      <alignment horizontal="center" vertical="center" wrapText="1"/>
    </xf>
    <xf numFmtId="177" fontId="6" fillId="2" borderId="25" xfId="0" applyNumberFormat="1" applyFont="1" applyFill="1" applyBorder="1" applyAlignment="1">
      <alignment horizontal="center" vertical="center" wrapText="1"/>
    </xf>
    <xf numFmtId="177" fontId="6" fillId="2" borderId="21" xfId="0" applyNumberFormat="1" applyFont="1" applyFill="1" applyBorder="1" applyAlignment="1">
      <alignment horizontal="center" vertical="center" wrapText="1"/>
    </xf>
    <xf numFmtId="0" fontId="7" fillId="2" borderId="4" xfId="0" applyFont="1" applyFill="1" applyBorder="1" applyAlignment="1">
      <alignment horizontal="center" vertical="center" wrapText="1"/>
    </xf>
    <xf numFmtId="0" fontId="7" fillId="2" borderId="19" xfId="0" applyFont="1" applyFill="1" applyBorder="1" applyAlignment="1">
      <alignment horizontal="center" vertical="center" wrapText="1"/>
    </xf>
    <xf numFmtId="0" fontId="24" fillId="2" borderId="21" xfId="0" applyFont="1" applyFill="1" applyBorder="1" applyAlignment="1">
      <alignment horizontal="center" vertical="center" wrapText="1"/>
    </xf>
    <xf numFmtId="0" fontId="6" fillId="0" borderId="18" xfId="1" applyFont="1" applyFill="1" applyBorder="1" applyAlignment="1">
      <alignment horizontal="center" vertical="center" wrapText="1"/>
    </xf>
    <xf numFmtId="0" fontId="6" fillId="0" borderId="19" xfId="1" applyFont="1" applyFill="1" applyBorder="1" applyAlignment="1">
      <alignment horizontal="center" vertical="center" wrapText="1"/>
    </xf>
    <xf numFmtId="49" fontId="23" fillId="0" borderId="16" xfId="0" applyNumberFormat="1" applyFont="1" applyFill="1" applyBorder="1" applyAlignment="1">
      <alignment horizontal="center" vertical="center"/>
    </xf>
    <xf numFmtId="49" fontId="23" fillId="0" borderId="17" xfId="0" applyNumberFormat="1" applyFont="1" applyFill="1" applyBorder="1" applyAlignment="1">
      <alignment horizontal="center" vertical="center"/>
    </xf>
    <xf numFmtId="0" fontId="32" fillId="0" borderId="15" xfId="0" applyFont="1" applyFill="1" applyBorder="1" applyAlignment="1">
      <alignment horizontal="center" vertical="center"/>
    </xf>
    <xf numFmtId="0" fontId="32" fillId="0" borderId="16" xfId="0" applyFont="1" applyFill="1" applyBorder="1" applyAlignment="1">
      <alignment horizontal="center" vertical="center"/>
    </xf>
    <xf numFmtId="0" fontId="32" fillId="0" borderId="17" xfId="0" applyFont="1" applyFill="1" applyBorder="1" applyAlignment="1">
      <alignment horizontal="center" vertical="center"/>
    </xf>
    <xf numFmtId="0" fontId="28" fillId="0" borderId="16" xfId="0" applyFont="1" applyBorder="1" applyAlignment="1">
      <alignment horizontal="center" vertical="center" wrapText="1"/>
    </xf>
    <xf numFmtId="0" fontId="1" fillId="2" borderId="14" xfId="0" applyFont="1" applyFill="1" applyBorder="1" applyAlignment="1">
      <alignment horizontal="center" vertical="center" wrapText="1"/>
    </xf>
    <xf numFmtId="0" fontId="6" fillId="2" borderId="5" xfId="4" applyFont="1" applyFill="1" applyBorder="1" applyAlignment="1">
      <alignment horizontal="center" vertical="center" wrapText="1"/>
    </xf>
    <xf numFmtId="192" fontId="6" fillId="0" borderId="28" xfId="1" applyNumberFormat="1" applyFont="1" applyFill="1" applyBorder="1" applyAlignment="1">
      <alignment horizontal="left" vertical="top" wrapText="1"/>
    </xf>
    <xf numFmtId="0" fontId="22" fillId="0" borderId="29" xfId="0" applyFont="1" applyBorder="1" applyAlignment="1">
      <alignment horizontal="left" vertical="top" wrapText="1"/>
    </xf>
    <xf numFmtId="0" fontId="6" fillId="2" borderId="35" xfId="0" applyFont="1" applyFill="1" applyBorder="1" applyAlignment="1">
      <alignment vertical="center" wrapText="1"/>
    </xf>
    <xf numFmtId="0" fontId="7" fillId="2" borderId="12" xfId="1" applyFont="1" applyFill="1" applyBorder="1" applyAlignment="1">
      <alignment horizontal="center" vertical="center" wrapText="1"/>
    </xf>
    <xf numFmtId="0" fontId="6" fillId="0" borderId="2" xfId="0" applyFont="1" applyFill="1" applyBorder="1" applyAlignment="1">
      <alignment horizontal="center" vertical="center" wrapText="1"/>
    </xf>
    <xf numFmtId="190" fontId="7" fillId="0" borderId="28" xfId="0" quotePrefix="1" applyNumberFormat="1" applyFont="1" applyFill="1" applyBorder="1" applyAlignment="1">
      <alignment horizontal="left" vertical="top"/>
    </xf>
    <xf numFmtId="190" fontId="7" fillId="0" borderId="29" xfId="0" quotePrefix="1" applyNumberFormat="1" applyFont="1" applyFill="1" applyBorder="1" applyAlignment="1">
      <alignment horizontal="left" vertical="top"/>
    </xf>
    <xf numFmtId="190" fontId="7" fillId="0" borderId="30" xfId="0" quotePrefix="1" applyNumberFormat="1" applyFont="1" applyFill="1" applyBorder="1" applyAlignment="1">
      <alignment horizontal="left" vertical="top"/>
    </xf>
    <xf numFmtId="0" fontId="33" fillId="2" borderId="10" xfId="0" applyFont="1" applyFill="1" applyBorder="1" applyAlignment="1">
      <alignment horizontal="center" vertical="center" wrapText="1"/>
    </xf>
    <xf numFmtId="0" fontId="33" fillId="2" borderId="12" xfId="0" applyFont="1" applyFill="1" applyBorder="1" applyAlignment="1">
      <alignment horizontal="center" vertical="center" wrapText="1"/>
    </xf>
    <xf numFmtId="0" fontId="33" fillId="2" borderId="11"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1" fillId="0" borderId="23" xfId="0" applyFont="1" applyFill="1" applyBorder="1" applyAlignment="1">
      <alignment horizontal="center" vertical="center" wrapText="1"/>
    </xf>
    <xf numFmtId="195" fontId="7" fillId="0" borderId="0" xfId="0" applyNumberFormat="1" applyFont="1" applyFill="1" applyBorder="1" applyAlignment="1">
      <alignment horizontal="center" vertical="center"/>
    </xf>
    <xf numFmtId="195" fontId="7" fillId="0" borderId="25" xfId="0" applyNumberFormat="1" applyFont="1" applyFill="1" applyBorder="1" applyAlignment="1">
      <alignment horizontal="center" vertical="center"/>
    </xf>
    <xf numFmtId="0" fontId="6" fillId="0" borderId="1" xfId="0" applyFont="1" applyFill="1" applyBorder="1" applyAlignment="1">
      <alignment vertical="center" wrapText="1"/>
    </xf>
    <xf numFmtId="0" fontId="6" fillId="0" borderId="19" xfId="0" applyFont="1" applyFill="1" applyBorder="1" applyAlignment="1">
      <alignment vertical="center" wrapText="1"/>
    </xf>
    <xf numFmtId="176" fontId="6" fillId="0" borderId="1" xfId="0" applyNumberFormat="1" applyFont="1" applyFill="1" applyBorder="1" applyAlignment="1">
      <alignment horizontal="center" vertical="center" wrapText="1"/>
    </xf>
    <xf numFmtId="176" fontId="6" fillId="0" borderId="19" xfId="0" applyNumberFormat="1" applyFont="1" applyFill="1" applyBorder="1" applyAlignment="1">
      <alignment horizontal="center" vertical="center" wrapText="1"/>
    </xf>
    <xf numFmtId="0" fontId="6" fillId="2" borderId="33" xfId="0" applyFont="1" applyFill="1" applyBorder="1" applyAlignment="1">
      <alignment horizontal="center" vertical="center" wrapText="1"/>
    </xf>
    <xf numFmtId="0" fontId="24" fillId="2" borderId="5" xfId="0" applyFont="1" applyFill="1" applyBorder="1" applyAlignment="1">
      <alignment horizontal="center" vertical="center" wrapText="1"/>
    </xf>
    <xf numFmtId="187" fontId="7" fillId="0" borderId="28" xfId="0" quotePrefix="1" applyNumberFormat="1" applyFont="1" applyFill="1" applyBorder="1" applyAlignment="1">
      <alignment horizontal="left" vertical="top"/>
    </xf>
    <xf numFmtId="187" fontId="7" fillId="0" borderId="29" xfId="0" quotePrefix="1" applyNumberFormat="1" applyFont="1" applyFill="1" applyBorder="1" applyAlignment="1">
      <alignment horizontal="left" vertical="top"/>
    </xf>
    <xf numFmtId="187" fontId="7" fillId="0" borderId="30" xfId="0" quotePrefix="1" applyNumberFormat="1" applyFont="1" applyFill="1" applyBorder="1" applyAlignment="1">
      <alignment horizontal="left" vertical="top"/>
    </xf>
    <xf numFmtId="0" fontId="7" fillId="2" borderId="10" xfId="4" applyFont="1" applyFill="1" applyBorder="1" applyAlignment="1">
      <alignment horizontal="center" vertical="center" wrapText="1"/>
    </xf>
    <xf numFmtId="0" fontId="7" fillId="2" borderId="11" xfId="5" applyFont="1" applyFill="1" applyBorder="1" applyAlignment="1">
      <alignment horizontal="center" vertical="center" wrapText="1"/>
    </xf>
    <xf numFmtId="3" fontId="11" fillId="0" borderId="28" xfId="1" applyNumberFormat="1" applyFont="1" applyFill="1" applyBorder="1" applyAlignment="1">
      <alignment horizontal="left" vertical="top"/>
    </xf>
    <xf numFmtId="3" fontId="11" fillId="0" borderId="29" xfId="1" applyNumberFormat="1" applyFont="1" applyFill="1" applyBorder="1" applyAlignment="1">
      <alignment horizontal="left" vertical="top"/>
    </xf>
    <xf numFmtId="3" fontId="11" fillId="0" borderId="30" xfId="1" applyNumberFormat="1" applyFont="1" applyFill="1" applyBorder="1" applyAlignment="1">
      <alignment horizontal="left" vertical="top"/>
    </xf>
    <xf numFmtId="0" fontId="6" fillId="0" borderId="82" xfId="0" applyFont="1" applyFill="1" applyBorder="1" applyAlignment="1">
      <alignment horizontal="left" vertical="top" wrapText="1"/>
    </xf>
    <xf numFmtId="0" fontId="6" fillId="0" borderId="81" xfId="0" applyFont="1" applyFill="1" applyBorder="1" applyAlignment="1">
      <alignment horizontal="left" vertical="top"/>
    </xf>
    <xf numFmtId="0" fontId="6" fillId="0" borderId="1" xfId="1" applyFont="1" applyFill="1" applyBorder="1" applyAlignment="1">
      <alignment horizontal="center" vertical="center" wrapText="1"/>
    </xf>
    <xf numFmtId="0" fontId="6" fillId="0" borderId="36" xfId="4" applyFont="1" applyFill="1" applyBorder="1" applyAlignment="1">
      <alignment horizontal="center" vertical="center" wrapText="1"/>
    </xf>
    <xf numFmtId="0" fontId="6" fillId="0" borderId="6" xfId="4" applyFont="1" applyFill="1" applyBorder="1" applyAlignment="1">
      <alignment horizontal="center" vertical="center" wrapText="1"/>
    </xf>
    <xf numFmtId="0" fontId="6" fillId="0" borderId="35" xfId="4" applyFont="1" applyFill="1" applyBorder="1" applyAlignment="1">
      <alignment horizontal="center" vertical="center" wrapText="1"/>
    </xf>
    <xf numFmtId="2" fontId="7" fillId="0" borderId="28" xfId="2" applyNumberFormat="1" applyFont="1" applyFill="1" applyBorder="1" applyAlignment="1">
      <alignment horizontal="left" vertical="top"/>
    </xf>
    <xf numFmtId="2" fontId="7" fillId="0" borderId="29" xfId="2" applyNumberFormat="1" applyFont="1" applyFill="1" applyBorder="1" applyAlignment="1">
      <alignment horizontal="left" vertical="top"/>
    </xf>
    <xf numFmtId="2" fontId="7" fillId="0" borderId="30" xfId="2" applyNumberFormat="1" applyFont="1" applyFill="1" applyBorder="1" applyAlignment="1">
      <alignment horizontal="left" vertical="top"/>
    </xf>
    <xf numFmtId="0" fontId="6" fillId="2" borderId="31" xfId="0" applyFont="1" applyFill="1" applyBorder="1" applyAlignment="1">
      <alignment horizontal="center" vertical="center" wrapText="1"/>
    </xf>
    <xf numFmtId="0" fontId="6" fillId="2" borderId="34" xfId="0" applyFont="1" applyFill="1" applyBorder="1" applyAlignment="1">
      <alignment horizontal="center" vertical="center" wrapText="1"/>
    </xf>
    <xf numFmtId="0" fontId="28" fillId="0" borderId="16" xfId="0" applyFont="1" applyFill="1" applyBorder="1" applyAlignment="1">
      <alignment horizontal="center" vertical="center"/>
    </xf>
    <xf numFmtId="0" fontId="28" fillId="0" borderId="17" xfId="0" applyFont="1" applyFill="1" applyBorder="1" applyAlignment="1">
      <alignment horizontal="center" vertical="center"/>
    </xf>
    <xf numFmtId="0" fontId="7" fillId="2" borderId="20" xfId="0" applyFont="1" applyFill="1" applyBorder="1" applyAlignment="1">
      <alignment horizontal="center" vertical="center" wrapText="1"/>
    </xf>
    <xf numFmtId="0" fontId="11" fillId="2" borderId="3" xfId="0" applyFont="1" applyFill="1" applyBorder="1" applyAlignment="1">
      <alignment horizontal="center" vertical="center" wrapText="1"/>
    </xf>
    <xf numFmtId="0" fontId="11" fillId="2" borderId="14" xfId="0" applyFont="1" applyFill="1" applyBorder="1" applyAlignment="1">
      <alignment horizontal="center" vertical="center" wrapText="1"/>
    </xf>
    <xf numFmtId="0" fontId="5" fillId="0" borderId="15" xfId="4" applyFont="1" applyFill="1" applyBorder="1" applyAlignment="1">
      <alignment horizontal="center" vertical="center"/>
    </xf>
    <xf numFmtId="0" fontId="5" fillId="0" borderId="16" xfId="4" applyFont="1" applyFill="1" applyBorder="1" applyAlignment="1">
      <alignment horizontal="center" vertical="center"/>
    </xf>
    <xf numFmtId="0" fontId="5" fillId="0" borderId="17" xfId="4" applyFont="1" applyFill="1" applyBorder="1" applyAlignment="1">
      <alignment horizontal="center" vertical="center"/>
    </xf>
    <xf numFmtId="0" fontId="7" fillId="0" borderId="0" xfId="0" applyFont="1" applyFill="1" applyBorder="1" applyAlignment="1">
      <alignment horizontal="left" vertical="center"/>
    </xf>
    <xf numFmtId="182" fontId="11" fillId="0" borderId="28" xfId="0" applyNumberFormat="1" applyFont="1" applyFill="1" applyBorder="1" applyAlignment="1">
      <alignment horizontal="left" vertical="top"/>
    </xf>
    <xf numFmtId="182" fontId="11" fillId="0" borderId="29" xfId="0" applyNumberFormat="1" applyFont="1" applyFill="1" applyBorder="1" applyAlignment="1">
      <alignment horizontal="left" vertical="top"/>
    </xf>
    <xf numFmtId="182" fontId="11" fillId="0" borderId="30" xfId="0" applyNumberFormat="1" applyFont="1" applyFill="1" applyBorder="1" applyAlignment="1">
      <alignment horizontal="left" vertical="top"/>
    </xf>
    <xf numFmtId="0" fontId="7" fillId="2" borderId="26" xfId="4" applyFont="1" applyFill="1" applyBorder="1" applyAlignment="1">
      <alignment horizontal="center" vertical="center" wrapText="1"/>
    </xf>
    <xf numFmtId="0" fontId="7" fillId="2" borderId="27" xfId="5" applyFont="1" applyFill="1" applyBorder="1" applyAlignment="1">
      <alignment horizontal="center" vertical="center" wrapText="1"/>
    </xf>
    <xf numFmtId="180" fontId="7" fillId="0" borderId="0" xfId="0" applyNumberFormat="1" applyFont="1" applyFill="1" applyBorder="1" applyAlignment="1">
      <alignment horizontal="center" vertical="center"/>
    </xf>
    <xf numFmtId="0" fontId="6" fillId="2" borderId="7" xfId="1" applyFont="1" applyFill="1" applyBorder="1" applyAlignment="1">
      <alignment horizontal="center" vertical="center" wrapText="1"/>
    </xf>
    <xf numFmtId="0" fontId="6" fillId="2" borderId="6" xfId="1" applyFont="1" applyFill="1" applyBorder="1" applyAlignment="1">
      <alignment horizontal="center" vertical="center" wrapText="1"/>
    </xf>
    <xf numFmtId="0" fontId="6" fillId="2" borderId="8" xfId="1" applyFont="1" applyFill="1" applyBorder="1" applyAlignment="1">
      <alignment horizontal="center" vertical="center" wrapText="1"/>
    </xf>
    <xf numFmtId="0" fontId="6" fillId="2" borderId="3" xfId="1" applyFont="1" applyFill="1" applyBorder="1" applyAlignment="1">
      <alignment horizontal="center" vertical="center" wrapText="1"/>
    </xf>
    <xf numFmtId="0" fontId="6" fillId="2" borderId="2" xfId="1" applyFont="1" applyFill="1" applyBorder="1" applyAlignment="1">
      <alignment horizontal="center" vertical="center" wrapText="1"/>
    </xf>
    <xf numFmtId="0" fontId="6" fillId="2" borderId="14" xfId="1" applyFont="1" applyFill="1" applyBorder="1" applyAlignment="1">
      <alignment horizontal="center" vertical="center" wrapText="1"/>
    </xf>
    <xf numFmtId="0" fontId="6" fillId="2" borderId="4" xfId="1" applyFont="1" applyFill="1" applyBorder="1" applyAlignment="1">
      <alignment horizontal="center" vertical="center" wrapText="1"/>
    </xf>
    <xf numFmtId="0" fontId="1" fillId="2" borderId="23" xfId="0" applyFont="1" applyFill="1" applyBorder="1" applyAlignment="1">
      <alignment horizontal="center" vertical="center" wrapText="1"/>
    </xf>
    <xf numFmtId="0" fontId="6" fillId="2" borderId="32" xfId="0" applyFont="1" applyFill="1" applyBorder="1" applyAlignment="1">
      <alignment horizontal="center" vertical="center" wrapText="1"/>
    </xf>
    <xf numFmtId="0" fontId="6" fillId="2" borderId="31" xfId="1" applyFont="1" applyFill="1" applyBorder="1" applyAlignment="1">
      <alignment horizontal="center" vertical="center" wrapText="1"/>
    </xf>
    <xf numFmtId="0" fontId="6" fillId="2" borderId="32" xfId="1" applyFont="1" applyFill="1" applyBorder="1" applyAlignment="1">
      <alignment horizontal="center" vertical="center" wrapText="1"/>
    </xf>
    <xf numFmtId="0" fontId="6" fillId="2" borderId="34" xfId="1" applyFont="1" applyFill="1" applyBorder="1" applyAlignment="1">
      <alignment horizontal="center" vertical="center" wrapText="1"/>
    </xf>
    <xf numFmtId="0" fontId="6" fillId="0" borderId="0" xfId="0" applyFont="1" applyFill="1" applyBorder="1" applyAlignment="1">
      <alignment horizontal="center" vertical="center" wrapText="1"/>
    </xf>
    <xf numFmtId="177" fontId="7" fillId="0" borderId="29" xfId="0" applyNumberFormat="1" applyFont="1" applyFill="1" applyBorder="1" applyAlignment="1">
      <alignment horizontal="left" vertical="top"/>
    </xf>
    <xf numFmtId="177" fontId="7" fillId="0" borderId="30" xfId="0" applyNumberFormat="1" applyFont="1" applyFill="1" applyBorder="1" applyAlignment="1">
      <alignment horizontal="left" vertical="top"/>
    </xf>
    <xf numFmtId="179" fontId="7" fillId="0" borderId="28" xfId="0" applyNumberFormat="1" applyFont="1" applyFill="1" applyBorder="1" applyAlignment="1">
      <alignment horizontal="left" vertical="top"/>
    </xf>
    <xf numFmtId="179" fontId="7" fillId="0" borderId="29" xfId="0" applyNumberFormat="1" applyFont="1" applyFill="1" applyBorder="1" applyAlignment="1">
      <alignment horizontal="left" vertical="top"/>
    </xf>
    <xf numFmtId="179" fontId="7" fillId="0" borderId="30" xfId="0" applyNumberFormat="1" applyFont="1" applyFill="1" applyBorder="1" applyAlignment="1">
      <alignment horizontal="left" vertical="top"/>
    </xf>
    <xf numFmtId="183" fontId="7" fillId="2" borderId="10" xfId="0" applyNumberFormat="1" applyFont="1" applyFill="1" applyBorder="1" applyAlignment="1">
      <alignment horizontal="center" vertical="center" wrapText="1"/>
    </xf>
    <xf numFmtId="183" fontId="7" fillId="2" borderId="11" xfId="0" applyNumberFormat="1" applyFont="1" applyFill="1" applyBorder="1" applyAlignment="1">
      <alignment horizontal="center" vertical="center" wrapText="1"/>
    </xf>
    <xf numFmtId="184" fontId="11" fillId="0" borderId="28" xfId="0" applyNumberFormat="1" applyFont="1" applyFill="1" applyBorder="1" applyAlignment="1">
      <alignment horizontal="left" vertical="top"/>
    </xf>
    <xf numFmtId="184" fontId="11" fillId="0" borderId="29" xfId="0" applyNumberFormat="1" applyFont="1" applyFill="1" applyBorder="1" applyAlignment="1">
      <alignment horizontal="left" vertical="top"/>
    </xf>
    <xf numFmtId="184" fontId="11" fillId="0" borderId="30" xfId="0" applyNumberFormat="1" applyFont="1" applyFill="1" applyBorder="1" applyAlignment="1">
      <alignment horizontal="left" vertical="top"/>
    </xf>
    <xf numFmtId="184" fontId="7" fillId="0" borderId="29" xfId="0" applyNumberFormat="1" applyFont="1" applyFill="1" applyBorder="1" applyAlignment="1">
      <alignment horizontal="left" vertical="top"/>
    </xf>
    <xf numFmtId="184" fontId="7" fillId="0" borderId="30" xfId="0" applyNumberFormat="1" applyFont="1" applyFill="1" applyBorder="1" applyAlignment="1">
      <alignment horizontal="left" vertical="top"/>
    </xf>
    <xf numFmtId="184" fontId="7" fillId="0" borderId="28" xfId="0" applyNumberFormat="1" applyFont="1" applyFill="1" applyBorder="1" applyAlignment="1">
      <alignment horizontal="left" vertical="top"/>
    </xf>
    <xf numFmtId="176" fontId="6" fillId="0" borderId="28" xfId="0" applyNumberFormat="1" applyFont="1" applyFill="1" applyBorder="1" applyAlignment="1">
      <alignment horizontal="left" vertical="top"/>
    </xf>
    <xf numFmtId="176" fontId="6" fillId="0" borderId="29" xfId="0" applyNumberFormat="1" applyFont="1" applyFill="1" applyBorder="1" applyAlignment="1">
      <alignment horizontal="left" vertical="top"/>
    </xf>
    <xf numFmtId="176" fontId="6" fillId="0" borderId="30" xfId="0" applyNumberFormat="1" applyFont="1" applyFill="1" applyBorder="1" applyAlignment="1">
      <alignment horizontal="left" vertical="top"/>
    </xf>
    <xf numFmtId="0" fontId="6" fillId="2" borderId="22" xfId="1" applyFont="1" applyFill="1" applyBorder="1" applyAlignment="1">
      <alignment horizontal="center" vertical="center" wrapText="1"/>
    </xf>
    <xf numFmtId="176" fontId="7" fillId="2" borderId="10" xfId="0" applyNumberFormat="1" applyFont="1" applyFill="1" applyBorder="1" applyAlignment="1">
      <alignment horizontal="center" vertical="center" wrapText="1"/>
    </xf>
    <xf numFmtId="176" fontId="7" fillId="2" borderId="11" xfId="0" applyNumberFormat="1" applyFont="1" applyFill="1" applyBorder="1" applyAlignment="1">
      <alignment horizontal="center" vertical="center" wrapText="1"/>
    </xf>
    <xf numFmtId="0" fontId="1" fillId="0" borderId="8" xfId="0" applyFont="1" applyBorder="1" applyAlignment="1">
      <alignment horizontal="center" vertical="center" wrapText="1"/>
    </xf>
    <xf numFmtId="0" fontId="6" fillId="0" borderId="1" xfId="0" applyFont="1" applyFill="1" applyBorder="1" applyAlignment="1">
      <alignment wrapText="1"/>
    </xf>
    <xf numFmtId="0" fontId="6" fillId="0" borderId="19" xfId="0" applyFont="1" applyFill="1" applyBorder="1" applyAlignment="1">
      <alignment wrapText="1"/>
    </xf>
    <xf numFmtId="183" fontId="6" fillId="2" borderId="5" xfId="0" applyNumberFormat="1" applyFont="1" applyFill="1" applyBorder="1" applyAlignment="1">
      <alignment horizontal="center" vertical="center" wrapText="1"/>
    </xf>
    <xf numFmtId="0" fontId="24" fillId="2" borderId="27" xfId="0" applyFont="1" applyFill="1" applyBorder="1" applyAlignment="1">
      <alignment vertical="center" wrapText="1"/>
    </xf>
    <xf numFmtId="0" fontId="6" fillId="0" borderId="23" xfId="0" applyFont="1" applyFill="1" applyBorder="1" applyAlignment="1">
      <alignment horizontal="center" vertical="center" wrapText="1"/>
    </xf>
    <xf numFmtId="0" fontId="5" fillId="0" borderId="15" xfId="1" applyFont="1" applyFill="1" applyBorder="1" applyAlignment="1">
      <alignment horizontal="center" vertical="center"/>
    </xf>
    <xf numFmtId="0" fontId="5" fillId="0" borderId="16" xfId="1" applyFont="1" applyFill="1" applyBorder="1" applyAlignment="1">
      <alignment horizontal="center" vertical="center"/>
    </xf>
    <xf numFmtId="0" fontId="5" fillId="0" borderId="17" xfId="1" applyFont="1" applyFill="1" applyBorder="1" applyAlignment="1">
      <alignment horizontal="center" vertical="center"/>
    </xf>
    <xf numFmtId="0" fontId="6" fillId="2" borderId="2" xfId="1" applyFont="1" applyFill="1" applyBorder="1" applyAlignment="1">
      <alignment vertical="center" wrapText="1"/>
    </xf>
    <xf numFmtId="0" fontId="6" fillId="2" borderId="14" xfId="1" applyFont="1" applyFill="1" applyBorder="1" applyAlignment="1">
      <alignment vertical="center" wrapText="1"/>
    </xf>
    <xf numFmtId="0" fontId="6" fillId="2" borderId="4" xfId="1" applyFont="1" applyFill="1" applyBorder="1" applyAlignment="1">
      <alignment vertical="center" wrapText="1"/>
    </xf>
    <xf numFmtId="0" fontId="1" fillId="2" borderId="1" xfId="0" applyFont="1" applyFill="1" applyBorder="1" applyAlignment="1">
      <alignment vertical="center" wrapText="1"/>
    </xf>
    <xf numFmtId="0" fontId="1" fillId="2" borderId="2" xfId="0" applyFont="1" applyFill="1" applyBorder="1" applyAlignment="1">
      <alignment vertical="center" wrapText="1"/>
    </xf>
    <xf numFmtId="0" fontId="1" fillId="2" borderId="13" xfId="0" applyFont="1" applyFill="1" applyBorder="1" applyAlignment="1">
      <alignment vertical="center" wrapText="1"/>
    </xf>
    <xf numFmtId="0" fontId="1" fillId="2" borderId="0" xfId="0" applyFont="1" applyFill="1" applyBorder="1" applyAlignment="1">
      <alignment vertical="center" wrapText="1"/>
    </xf>
    <xf numFmtId="0" fontId="1" fillId="2" borderId="9" xfId="0" applyFont="1" applyFill="1" applyBorder="1" applyAlignment="1">
      <alignment vertical="center" wrapText="1"/>
    </xf>
    <xf numFmtId="0" fontId="1" fillId="2" borderId="14" xfId="0" applyFont="1" applyFill="1" applyBorder="1" applyAlignment="1">
      <alignment vertical="center" wrapText="1"/>
    </xf>
    <xf numFmtId="0" fontId="1" fillId="2" borderId="37" xfId="0" applyFont="1" applyFill="1" applyBorder="1" applyAlignment="1">
      <alignment vertical="center" wrapText="1"/>
    </xf>
    <xf numFmtId="0" fontId="1" fillId="2" borderId="4" xfId="0" applyFont="1" applyFill="1" applyBorder="1" applyAlignment="1">
      <alignment vertical="center" wrapText="1"/>
    </xf>
    <xf numFmtId="0" fontId="30" fillId="0" borderId="18" xfId="0" applyFont="1" applyFill="1" applyBorder="1" applyAlignment="1">
      <alignment horizontal="center" vertical="center" wrapText="1"/>
    </xf>
    <xf numFmtId="0" fontId="30" fillId="0" borderId="19" xfId="0" applyFont="1" applyFill="1" applyBorder="1" applyAlignment="1">
      <alignment horizontal="center" vertical="center" wrapText="1"/>
    </xf>
    <xf numFmtId="0" fontId="11" fillId="2" borderId="26" xfId="0" applyFont="1" applyFill="1" applyBorder="1" applyAlignment="1">
      <alignment horizontal="center" vertical="center" wrapText="1"/>
    </xf>
    <xf numFmtId="0" fontId="11" fillId="2" borderId="27" xfId="0" applyFont="1" applyFill="1" applyBorder="1" applyAlignment="1">
      <alignment horizontal="center" vertical="center" wrapText="1"/>
    </xf>
    <xf numFmtId="0" fontId="30" fillId="2" borderId="36" xfId="0" applyFont="1" applyFill="1" applyBorder="1" applyAlignment="1">
      <alignment horizontal="center" vertical="center" wrapText="1"/>
    </xf>
    <xf numFmtId="0" fontId="30" fillId="2" borderId="35" xfId="0" applyFont="1" applyFill="1" applyBorder="1" applyAlignment="1">
      <alignment horizontal="center" vertical="center" wrapText="1"/>
    </xf>
    <xf numFmtId="177" fontId="7" fillId="2" borderId="10" xfId="0" applyNumberFormat="1" applyFont="1" applyFill="1" applyBorder="1" applyAlignment="1">
      <alignment horizontal="center" vertical="center" wrapText="1"/>
    </xf>
    <xf numFmtId="177" fontId="7" fillId="2" borderId="11" xfId="0" applyNumberFormat="1" applyFont="1" applyFill="1" applyBorder="1" applyAlignment="1">
      <alignment horizontal="center" vertical="center" wrapText="1"/>
    </xf>
    <xf numFmtId="0" fontId="5" fillId="0" borderId="28" xfId="0" applyFont="1" applyFill="1" applyBorder="1" applyAlignment="1">
      <alignment horizontal="center" vertical="center"/>
    </xf>
    <xf numFmtId="0" fontId="5" fillId="0" borderId="30" xfId="0" applyFont="1" applyFill="1" applyBorder="1" applyAlignment="1">
      <alignment horizontal="center" vertical="center"/>
    </xf>
    <xf numFmtId="0" fontId="30" fillId="2" borderId="18" xfId="0" applyFont="1" applyFill="1" applyBorder="1" applyAlignment="1">
      <alignment horizontal="center" vertical="center" wrapText="1"/>
    </xf>
    <xf numFmtId="0" fontId="30" fillId="2" borderId="19" xfId="0" applyFont="1" applyFill="1" applyBorder="1" applyAlignment="1">
      <alignment horizontal="center" vertical="center" wrapText="1"/>
    </xf>
    <xf numFmtId="0" fontId="30" fillId="2" borderId="24" xfId="0" applyFont="1" applyFill="1" applyBorder="1" applyAlignment="1">
      <alignment horizontal="center" vertical="center" wrapText="1"/>
    </xf>
    <xf numFmtId="0" fontId="30" fillId="2" borderId="25" xfId="0" applyFont="1" applyFill="1" applyBorder="1" applyAlignment="1">
      <alignment horizontal="center" vertical="center" wrapText="1"/>
    </xf>
    <xf numFmtId="0" fontId="30" fillId="2" borderId="20" xfId="0" applyFont="1" applyFill="1" applyBorder="1" applyAlignment="1">
      <alignment horizontal="center" vertical="center" wrapText="1"/>
    </xf>
    <xf numFmtId="0" fontId="30" fillId="2" borderId="21" xfId="0" applyFont="1" applyFill="1" applyBorder="1" applyAlignment="1">
      <alignment horizontal="center" vertical="center" wrapText="1"/>
    </xf>
    <xf numFmtId="0" fontId="24" fillId="2" borderId="23" xfId="0" applyFont="1" applyFill="1" applyBorder="1" applyAlignment="1">
      <alignment horizontal="center" vertical="center" wrapText="1"/>
    </xf>
    <xf numFmtId="0" fontId="7" fillId="2" borderId="33" xfId="1" applyFont="1" applyFill="1" applyBorder="1" applyAlignment="1">
      <alignment horizontal="center" vertical="center" wrapText="1"/>
    </xf>
    <xf numFmtId="183" fontId="6" fillId="2" borderId="22" xfId="0" applyNumberFormat="1" applyFont="1" applyFill="1" applyBorder="1" applyAlignment="1">
      <alignment horizontal="center" vertical="center" wrapText="1"/>
    </xf>
    <xf numFmtId="0" fontId="1" fillId="2" borderId="22" xfId="0" applyFont="1" applyFill="1" applyBorder="1" applyAlignment="1">
      <alignment horizontal="center" vertical="center" wrapText="1"/>
    </xf>
    <xf numFmtId="192" fontId="6" fillId="0" borderId="29" xfId="1" applyNumberFormat="1" applyFont="1" applyFill="1" applyBorder="1" applyAlignment="1">
      <alignment horizontal="left" vertical="top" wrapText="1"/>
    </xf>
    <xf numFmtId="192" fontId="6" fillId="0" borderId="30" xfId="1" applyNumberFormat="1" applyFont="1" applyFill="1" applyBorder="1" applyAlignment="1">
      <alignment horizontal="left" vertical="top" wrapText="1"/>
    </xf>
    <xf numFmtId="177" fontId="7" fillId="2" borderId="8" xfId="0" applyNumberFormat="1" applyFont="1" applyFill="1" applyBorder="1" applyAlignment="1">
      <alignment horizontal="center" vertical="center" wrapText="1"/>
    </xf>
    <xf numFmtId="0" fontId="7" fillId="2" borderId="8" xfId="0" applyFont="1" applyFill="1" applyBorder="1" applyAlignment="1">
      <alignment horizontal="center" vertical="center" wrapText="1"/>
    </xf>
    <xf numFmtId="177" fontId="7" fillId="2" borderId="5" xfId="0" applyNumberFormat="1" applyFont="1" applyFill="1" applyBorder="1" applyAlignment="1">
      <alignment horizontal="center" vertical="center" wrapText="1"/>
    </xf>
    <xf numFmtId="0" fontId="6" fillId="2" borderId="23" xfId="4" applyFont="1" applyFill="1" applyBorder="1" applyAlignment="1">
      <alignment horizontal="center" vertical="center" wrapText="1"/>
    </xf>
    <xf numFmtId="0" fontId="6" fillId="2" borderId="10" xfId="4" applyFont="1" applyFill="1" applyBorder="1" applyAlignment="1">
      <alignment horizontal="center" vertical="center" wrapText="1"/>
    </xf>
    <xf numFmtId="0" fontId="6" fillId="2" borderId="31" xfId="4" applyFont="1" applyFill="1" applyBorder="1" applyAlignment="1">
      <alignment horizontal="center" vertical="center" wrapText="1"/>
    </xf>
    <xf numFmtId="0" fontId="6" fillId="2" borderId="12" xfId="4" applyFont="1" applyFill="1" applyBorder="1" applyAlignment="1">
      <alignment horizontal="center" vertical="center" wrapText="1"/>
    </xf>
    <xf numFmtId="0" fontId="6" fillId="2" borderId="32" xfId="4" applyFont="1" applyFill="1" applyBorder="1" applyAlignment="1">
      <alignment horizontal="center" vertical="center" wrapText="1"/>
    </xf>
    <xf numFmtId="0" fontId="7" fillId="0" borderId="0" xfId="0" applyFont="1" applyFill="1" applyBorder="1" applyAlignment="1">
      <alignment horizontal="left" vertical="center" wrapText="1"/>
    </xf>
    <xf numFmtId="0" fontId="7" fillId="0" borderId="0" xfId="0" applyFont="1" applyFill="1" applyBorder="1" applyAlignment="1"/>
    <xf numFmtId="176" fontId="6" fillId="2" borderId="6" xfId="0" applyNumberFormat="1" applyFont="1" applyFill="1" applyBorder="1" applyAlignment="1">
      <alignment horizontal="center" vertical="center" wrapText="1"/>
    </xf>
    <xf numFmtId="176" fontId="6" fillId="2" borderId="8" xfId="0" applyNumberFormat="1" applyFont="1" applyFill="1" applyBorder="1" applyAlignment="1">
      <alignment horizontal="center" vertical="center" wrapText="1"/>
    </xf>
    <xf numFmtId="176" fontId="6" fillId="2" borderId="7" xfId="0" applyNumberFormat="1" applyFont="1" applyFill="1" applyBorder="1" applyAlignment="1">
      <alignment horizontal="center" vertical="center" wrapText="1"/>
    </xf>
    <xf numFmtId="176" fontId="6" fillId="2" borderId="35" xfId="0" applyNumberFormat="1" applyFont="1" applyFill="1" applyBorder="1" applyAlignment="1">
      <alignment horizontal="center" vertical="center" wrapText="1"/>
    </xf>
    <xf numFmtId="176" fontId="6" fillId="2" borderId="1" xfId="0" applyNumberFormat="1" applyFont="1" applyFill="1" applyBorder="1" applyAlignment="1">
      <alignment horizontal="center" vertical="center" wrapText="1"/>
    </xf>
    <xf numFmtId="176" fontId="6" fillId="2" borderId="2" xfId="0" applyNumberFormat="1" applyFont="1" applyFill="1" applyBorder="1" applyAlignment="1">
      <alignment horizontal="center" vertical="center" wrapText="1"/>
    </xf>
    <xf numFmtId="176" fontId="6" fillId="2" borderId="0" xfId="0" applyNumberFormat="1" applyFont="1" applyFill="1" applyBorder="1" applyAlignment="1">
      <alignment horizontal="center" vertical="center" wrapText="1"/>
    </xf>
    <xf numFmtId="176" fontId="6" fillId="2" borderId="9" xfId="0" applyNumberFormat="1" applyFont="1" applyFill="1" applyBorder="1" applyAlignment="1">
      <alignment horizontal="center" vertical="center" wrapText="1"/>
    </xf>
    <xf numFmtId="176" fontId="6" fillId="2" borderId="3" xfId="0" applyNumberFormat="1" applyFont="1" applyFill="1" applyBorder="1" applyAlignment="1">
      <alignment horizontal="center" vertical="center" wrapText="1"/>
    </xf>
    <xf numFmtId="176" fontId="6" fillId="2" borderId="13" xfId="0" applyNumberFormat="1" applyFont="1" applyFill="1" applyBorder="1" applyAlignment="1">
      <alignment horizontal="center" vertical="center" wrapText="1"/>
    </xf>
    <xf numFmtId="176" fontId="6" fillId="2" borderId="3" xfId="0" applyNumberFormat="1" applyFont="1" applyFill="1" applyBorder="1" applyAlignment="1">
      <alignment horizontal="left" vertical="center" wrapText="1"/>
    </xf>
    <xf numFmtId="176" fontId="6" fillId="2" borderId="1" xfId="0" applyNumberFormat="1" applyFont="1" applyFill="1" applyBorder="1" applyAlignment="1">
      <alignment horizontal="left" vertical="center" wrapText="1"/>
    </xf>
    <xf numFmtId="176" fontId="6" fillId="2" borderId="2" xfId="0" applyNumberFormat="1" applyFont="1" applyFill="1" applyBorder="1" applyAlignment="1">
      <alignment horizontal="left" vertical="center" wrapText="1"/>
    </xf>
    <xf numFmtId="176" fontId="6" fillId="2" borderId="19" xfId="0" applyNumberFormat="1" applyFont="1" applyFill="1" applyBorder="1" applyAlignment="1">
      <alignment horizontal="left" vertical="center" wrapText="1"/>
    </xf>
    <xf numFmtId="176" fontId="6" fillId="2" borderId="12" xfId="0" applyNumberFormat="1" applyFont="1" applyFill="1" applyBorder="1" applyAlignment="1">
      <alignment horizontal="center" vertical="center" wrapText="1"/>
    </xf>
    <xf numFmtId="176" fontId="6" fillId="2" borderId="31" xfId="0" applyNumberFormat="1" applyFont="1" applyFill="1" applyBorder="1" applyAlignment="1">
      <alignment horizontal="center" vertical="center" wrapText="1"/>
    </xf>
    <xf numFmtId="176" fontId="6" fillId="2" borderId="34" xfId="0" applyNumberFormat="1" applyFont="1" applyFill="1" applyBorder="1" applyAlignment="1">
      <alignment horizontal="center" vertical="center" wrapText="1"/>
    </xf>
    <xf numFmtId="3" fontId="7" fillId="0" borderId="28" xfId="0" applyNumberFormat="1" applyFont="1" applyFill="1" applyBorder="1" applyAlignment="1">
      <alignment horizontal="left" vertical="top"/>
    </xf>
    <xf numFmtId="3" fontId="7" fillId="0" borderId="29" xfId="0" applyNumberFormat="1" applyFont="1" applyFill="1" applyBorder="1" applyAlignment="1">
      <alignment horizontal="left" vertical="top"/>
    </xf>
    <xf numFmtId="3" fontId="7" fillId="0" borderId="30" xfId="0" applyNumberFormat="1" applyFont="1" applyFill="1" applyBorder="1" applyAlignment="1">
      <alignment horizontal="left" vertical="top"/>
    </xf>
    <xf numFmtId="192" fontId="33" fillId="0" borderId="28" xfId="1" applyNumberFormat="1" applyFont="1" applyFill="1" applyBorder="1" applyAlignment="1">
      <alignment horizontal="left" vertical="top" wrapText="1"/>
    </xf>
    <xf numFmtId="192" fontId="33" fillId="0" borderId="29" xfId="1" applyNumberFormat="1" applyFont="1" applyFill="1" applyBorder="1" applyAlignment="1">
      <alignment horizontal="left" vertical="top" wrapText="1"/>
    </xf>
    <xf numFmtId="192" fontId="33" fillId="0" borderId="30" xfId="1" applyNumberFormat="1" applyFont="1" applyFill="1" applyBorder="1" applyAlignment="1">
      <alignment horizontal="left" vertical="top" wrapText="1"/>
    </xf>
    <xf numFmtId="192" fontId="6" fillId="0" borderId="30" xfId="1" applyNumberFormat="1" applyFont="1" applyFill="1" applyBorder="1" applyAlignment="1">
      <alignment horizontal="left" vertical="top"/>
    </xf>
    <xf numFmtId="0" fontId="1" fillId="2" borderId="12" xfId="0" applyFont="1" applyFill="1" applyBorder="1" applyAlignment="1">
      <alignment horizontal="center" vertical="center" wrapText="1"/>
    </xf>
    <xf numFmtId="0" fontId="1" fillId="2" borderId="11" xfId="0" applyFont="1" applyFill="1" applyBorder="1" applyAlignment="1">
      <alignment horizontal="center" vertical="center" wrapText="1"/>
    </xf>
    <xf numFmtId="0" fontId="1" fillId="0" borderId="5" xfId="0" applyFont="1" applyBorder="1" applyAlignment="1">
      <alignment horizontal="center" vertical="center" wrapText="1"/>
    </xf>
    <xf numFmtId="0" fontId="1" fillId="0" borderId="7" xfId="0" applyFont="1" applyBorder="1" applyAlignment="1">
      <alignment horizontal="center" vertical="center" wrapText="1"/>
    </xf>
    <xf numFmtId="0" fontId="6" fillId="0" borderId="35" xfId="1" applyFont="1" applyFill="1" applyBorder="1" applyAlignment="1">
      <alignment horizontal="center" vertical="center" wrapText="1"/>
    </xf>
    <xf numFmtId="0" fontId="33" fillId="0" borderId="36" xfId="0" applyFont="1" applyFill="1" applyBorder="1" applyAlignment="1">
      <alignment horizontal="center" vertical="center" wrapText="1"/>
    </xf>
    <xf numFmtId="0" fontId="33" fillId="0" borderId="6" xfId="0" applyFont="1" applyFill="1" applyBorder="1" applyAlignment="1">
      <alignment horizontal="center" vertical="center" wrapText="1"/>
    </xf>
    <xf numFmtId="0" fontId="33" fillId="0" borderId="35" xfId="0" applyFont="1" applyFill="1" applyBorder="1" applyAlignment="1">
      <alignment horizontal="center" vertical="center" wrapText="1"/>
    </xf>
    <xf numFmtId="0" fontId="34" fillId="2" borderId="26" xfId="0" applyFont="1" applyFill="1" applyBorder="1" applyAlignment="1">
      <alignment horizontal="center" vertical="center" wrapText="1"/>
    </xf>
    <xf numFmtId="0" fontId="34" fillId="2" borderId="27" xfId="0" applyFont="1" applyFill="1" applyBorder="1" applyAlignment="1">
      <alignment horizontal="center" vertical="center" wrapText="1"/>
    </xf>
    <xf numFmtId="0" fontId="1" fillId="2" borderId="32" xfId="0" applyFont="1" applyFill="1" applyBorder="1" applyAlignment="1">
      <alignment horizontal="center" vertical="center" wrapText="1"/>
    </xf>
    <xf numFmtId="0" fontId="1" fillId="2" borderId="34" xfId="0" applyFont="1" applyFill="1" applyBorder="1" applyAlignment="1">
      <alignment horizontal="center" vertical="center" wrapText="1"/>
    </xf>
    <xf numFmtId="0" fontId="1" fillId="0" borderId="23" xfId="0" applyFont="1" applyBorder="1" applyAlignment="1">
      <alignment horizontal="center" vertical="center" wrapText="1"/>
    </xf>
    <xf numFmtId="0" fontId="6" fillId="2" borderId="18" xfId="1" applyFont="1" applyFill="1" applyBorder="1" applyAlignment="1">
      <alignment horizontal="center" vertical="center" wrapText="1"/>
    </xf>
    <xf numFmtId="0" fontId="6" fillId="2" borderId="1" xfId="1" applyFont="1" applyFill="1" applyBorder="1" applyAlignment="1">
      <alignment horizontal="center" vertical="center" wrapText="1"/>
    </xf>
    <xf numFmtId="0" fontId="6" fillId="2" borderId="19" xfId="1" applyFont="1" applyFill="1" applyBorder="1" applyAlignment="1">
      <alignment horizontal="center" vertical="center" wrapText="1"/>
    </xf>
    <xf numFmtId="0" fontId="6" fillId="2" borderId="24" xfId="1" applyFont="1" applyFill="1" applyBorder="1" applyAlignment="1">
      <alignment horizontal="center" vertical="center" wrapText="1"/>
    </xf>
    <xf numFmtId="0" fontId="6" fillId="2" borderId="0" xfId="1" applyFont="1" applyFill="1" applyBorder="1" applyAlignment="1">
      <alignment horizontal="center" vertical="center" wrapText="1"/>
    </xf>
    <xf numFmtId="0" fontId="6" fillId="2" borderId="25" xfId="1" applyFont="1" applyFill="1" applyBorder="1" applyAlignment="1">
      <alignment horizontal="center" vertical="center" wrapText="1"/>
    </xf>
    <xf numFmtId="0" fontId="6" fillId="2" borderId="20" xfId="1" applyFont="1" applyFill="1" applyBorder="1" applyAlignment="1">
      <alignment horizontal="center" vertical="center" wrapText="1"/>
    </xf>
    <xf numFmtId="0" fontId="6" fillId="2" borderId="37" xfId="1" applyFont="1" applyFill="1" applyBorder="1" applyAlignment="1">
      <alignment horizontal="center" vertical="center" wrapText="1"/>
    </xf>
    <xf numFmtId="0" fontId="6" fillId="2" borderId="21" xfId="1" applyFont="1" applyFill="1" applyBorder="1" applyAlignment="1">
      <alignment horizontal="center" vertical="center" wrapText="1"/>
    </xf>
    <xf numFmtId="0" fontId="6" fillId="2" borderId="13" xfId="1" applyFont="1" applyFill="1" applyBorder="1" applyAlignment="1">
      <alignment horizontal="center" vertical="center" wrapText="1"/>
    </xf>
    <xf numFmtId="0" fontId="6" fillId="2" borderId="9" xfId="1" applyFont="1" applyFill="1" applyBorder="1" applyAlignment="1">
      <alignment horizontal="center" vertical="center" wrapText="1"/>
    </xf>
    <xf numFmtId="0" fontId="6" fillId="2" borderId="36" xfId="1" applyFont="1" applyFill="1" applyBorder="1" applyAlignment="1">
      <alignment horizontal="center" vertical="center" wrapText="1"/>
    </xf>
    <xf numFmtId="0" fontId="6" fillId="2" borderId="77" xfId="0" applyFont="1" applyFill="1" applyBorder="1" applyAlignment="1">
      <alignment horizontal="center" vertical="center" wrapText="1"/>
    </xf>
    <xf numFmtId="0" fontId="6" fillId="2" borderId="78" xfId="0" applyFont="1" applyFill="1" applyBorder="1" applyAlignment="1">
      <alignment horizontal="center" vertical="center" wrapText="1"/>
    </xf>
    <xf numFmtId="0" fontId="33" fillId="2" borderId="19" xfId="0" applyFont="1" applyFill="1" applyBorder="1" applyAlignment="1">
      <alignment horizontal="center" vertical="center" wrapText="1"/>
    </xf>
    <xf numFmtId="0" fontId="33" fillId="2" borderId="25" xfId="0" applyFont="1" applyFill="1" applyBorder="1" applyAlignment="1">
      <alignment horizontal="center" vertical="center" wrapText="1"/>
    </xf>
    <xf numFmtId="0" fontId="33" fillId="2" borderId="21" xfId="0" applyFont="1" applyFill="1" applyBorder="1" applyAlignment="1">
      <alignment horizontal="center" vertical="center" wrapText="1"/>
    </xf>
    <xf numFmtId="0" fontId="6" fillId="2" borderId="26" xfId="1" applyFont="1" applyFill="1" applyBorder="1" applyAlignment="1">
      <alignment horizontal="center" vertical="center" wrapText="1"/>
    </xf>
    <xf numFmtId="0" fontId="1" fillId="2" borderId="33" xfId="0" applyFont="1" applyFill="1" applyBorder="1" applyAlignment="1">
      <alignment horizontal="center" vertical="center" wrapText="1"/>
    </xf>
    <xf numFmtId="0" fontId="1" fillId="2" borderId="27" xfId="0" applyFont="1" applyFill="1" applyBorder="1" applyAlignment="1">
      <alignment horizontal="center" vertical="center" wrapText="1"/>
    </xf>
    <xf numFmtId="0" fontId="6" fillId="2" borderId="10" xfId="1" applyFont="1" applyFill="1" applyBorder="1" applyAlignment="1">
      <alignment horizontal="center" vertical="center" wrapText="1"/>
    </xf>
    <xf numFmtId="0" fontId="6" fillId="2" borderId="22" xfId="4" applyFont="1" applyFill="1" applyBorder="1" applyAlignment="1">
      <alignment horizontal="center" vertical="center" wrapText="1"/>
    </xf>
    <xf numFmtId="0" fontId="6" fillId="0" borderId="0" xfId="1" applyFont="1" applyFill="1" applyBorder="1" applyAlignment="1">
      <alignment horizontal="center" vertical="center" wrapText="1"/>
    </xf>
    <xf numFmtId="0" fontId="6" fillId="2" borderId="11" xfId="1" applyFont="1" applyFill="1" applyBorder="1" applyAlignment="1">
      <alignment horizontal="center" vertical="center" wrapText="1"/>
    </xf>
    <xf numFmtId="0" fontId="22" fillId="0" borderId="16" xfId="0" applyFont="1" applyBorder="1" applyAlignment="1">
      <alignment horizontal="center" vertical="center"/>
    </xf>
    <xf numFmtId="0" fontId="22" fillId="0" borderId="17" xfId="0" applyFont="1" applyBorder="1" applyAlignment="1">
      <alignment horizontal="center" vertical="center"/>
    </xf>
    <xf numFmtId="0" fontId="6" fillId="2" borderId="43" xfId="0" applyFont="1" applyFill="1" applyBorder="1" applyAlignment="1">
      <alignment horizontal="center" vertical="center" wrapText="1"/>
    </xf>
    <xf numFmtId="0" fontId="6" fillId="2" borderId="45" xfId="0" applyFont="1" applyFill="1" applyBorder="1" applyAlignment="1">
      <alignment horizontal="center" vertical="center" wrapText="1"/>
    </xf>
    <xf numFmtId="0" fontId="7" fillId="2" borderId="64" xfId="0" applyFont="1" applyFill="1" applyBorder="1" applyAlignment="1">
      <alignment horizontal="center" vertical="center" wrapText="1"/>
    </xf>
    <xf numFmtId="0" fontId="7" fillId="2" borderId="68" xfId="0" applyFont="1" applyFill="1" applyBorder="1" applyAlignment="1">
      <alignment horizontal="center" vertical="center" wrapText="1"/>
    </xf>
    <xf numFmtId="0" fontId="7" fillId="2" borderId="45" xfId="0" applyFont="1" applyFill="1" applyBorder="1" applyAlignment="1">
      <alignment horizontal="center" vertical="center" wrapText="1"/>
    </xf>
    <xf numFmtId="0" fontId="6" fillId="0" borderId="26" xfId="0" applyFont="1" applyFill="1" applyBorder="1" applyAlignment="1">
      <alignment horizontal="center" vertical="center" wrapText="1"/>
    </xf>
    <xf numFmtId="0" fontId="6" fillId="0" borderId="10" xfId="0" applyFont="1" applyFill="1" applyBorder="1" applyAlignment="1">
      <alignment horizontal="center" vertical="center" wrapText="1"/>
    </xf>
    <xf numFmtId="0" fontId="6" fillId="0" borderId="31" xfId="0" applyFont="1" applyFill="1" applyBorder="1" applyAlignment="1">
      <alignment horizontal="center" vertical="center" wrapText="1"/>
    </xf>
    <xf numFmtId="0" fontId="7" fillId="2" borderId="7" xfId="0" applyFont="1" applyFill="1" applyBorder="1" applyAlignment="1">
      <alignment horizontal="center" vertical="center" wrapText="1"/>
    </xf>
    <xf numFmtId="0" fontId="6" fillId="0" borderId="61" xfId="0" applyFont="1" applyFill="1" applyBorder="1" applyAlignment="1">
      <alignment horizontal="center" vertical="center" wrapText="1"/>
    </xf>
    <xf numFmtId="0" fontId="6" fillId="0" borderId="41" xfId="0" applyFont="1" applyFill="1" applyBorder="1" applyAlignment="1">
      <alignment horizontal="center" vertical="center" wrapText="1"/>
    </xf>
    <xf numFmtId="0" fontId="6" fillId="0" borderId="62" xfId="0" applyFont="1" applyFill="1" applyBorder="1" applyAlignment="1">
      <alignment horizontal="center" vertical="center" wrapText="1"/>
    </xf>
    <xf numFmtId="0" fontId="7" fillId="2" borderId="33" xfId="0" applyFont="1" applyFill="1" applyBorder="1" applyAlignment="1">
      <alignment vertical="center" wrapText="1"/>
    </xf>
    <xf numFmtId="0" fontId="6" fillId="2" borderId="38" xfId="0" applyFont="1" applyFill="1" applyBorder="1" applyAlignment="1">
      <alignment horizontal="center" vertical="center" wrapText="1"/>
    </xf>
    <xf numFmtId="0" fontId="6" fillId="2" borderId="42" xfId="0" applyFont="1" applyFill="1" applyBorder="1" applyAlignment="1">
      <alignment horizontal="center" vertical="center" wrapText="1"/>
    </xf>
    <xf numFmtId="0" fontId="6" fillId="2" borderId="44" xfId="0" applyFont="1" applyFill="1" applyBorder="1" applyAlignment="1">
      <alignment horizontal="center" vertical="center" wrapText="1"/>
    </xf>
    <xf numFmtId="0" fontId="6" fillId="2" borderId="46" xfId="0" applyFont="1" applyFill="1" applyBorder="1" applyAlignment="1">
      <alignment horizontal="center" vertical="center" wrapText="1"/>
    </xf>
    <xf numFmtId="0" fontId="6" fillId="2" borderId="55" xfId="0" applyFont="1" applyFill="1" applyBorder="1" applyAlignment="1">
      <alignment horizontal="center" vertical="center" wrapText="1"/>
    </xf>
    <xf numFmtId="0" fontId="6" fillId="2" borderId="56" xfId="0" applyFont="1" applyFill="1" applyBorder="1" applyAlignment="1">
      <alignment horizontal="center" vertical="center" wrapText="1"/>
    </xf>
    <xf numFmtId="0" fontId="6" fillId="2" borderId="62" xfId="0" applyFont="1" applyFill="1" applyBorder="1" applyAlignment="1">
      <alignment horizontal="center" vertical="center" wrapText="1"/>
    </xf>
    <xf numFmtId="176" fontId="7" fillId="0" borderId="24" xfId="0" applyNumberFormat="1" applyFont="1" applyFill="1" applyBorder="1" applyAlignment="1">
      <alignment horizontal="center" vertical="center"/>
    </xf>
    <xf numFmtId="176" fontId="7" fillId="0" borderId="0" xfId="0" applyNumberFormat="1" applyFont="1" applyFill="1" applyBorder="1" applyAlignment="1">
      <alignment horizontal="center" vertical="center"/>
    </xf>
    <xf numFmtId="0" fontId="7" fillId="2" borderId="32" xfId="0" applyFont="1" applyFill="1" applyBorder="1" applyAlignment="1">
      <alignment vertical="center" wrapText="1"/>
    </xf>
    <xf numFmtId="0" fontId="6" fillId="0" borderId="6" xfId="0" applyFont="1" applyFill="1" applyBorder="1" applyAlignment="1">
      <alignment vertical="center" wrapText="1"/>
    </xf>
    <xf numFmtId="0" fontId="6" fillId="0" borderId="35" xfId="0" applyFont="1" applyFill="1" applyBorder="1" applyAlignment="1">
      <alignment vertical="center" wrapText="1"/>
    </xf>
    <xf numFmtId="0" fontId="6" fillId="0" borderId="22" xfId="6" applyFont="1" applyFill="1" applyBorder="1" applyAlignment="1">
      <alignment horizontal="center" vertical="center" wrapText="1"/>
    </xf>
    <xf numFmtId="0" fontId="6" fillId="0" borderId="5" xfId="6" applyFont="1" applyFill="1" applyBorder="1" applyAlignment="1">
      <alignment horizontal="center" vertical="center" wrapText="1"/>
    </xf>
    <xf numFmtId="0" fontId="6" fillId="0" borderId="3" xfId="1" applyFont="1" applyFill="1" applyBorder="1" applyAlignment="1">
      <alignment horizontal="center" vertical="center" wrapText="1"/>
    </xf>
    <xf numFmtId="0" fontId="7" fillId="2" borderId="10" xfId="6" applyFont="1" applyFill="1" applyBorder="1" applyAlignment="1">
      <alignment horizontal="center" vertical="center" wrapText="1"/>
    </xf>
    <xf numFmtId="0" fontId="7" fillId="2" borderId="11" xfId="6" applyFont="1" applyFill="1" applyBorder="1" applyAlignment="1">
      <alignment horizontal="center" vertical="center" wrapText="1"/>
    </xf>
    <xf numFmtId="0" fontId="7" fillId="2" borderId="3" xfId="1" applyFont="1" applyFill="1" applyBorder="1" applyAlignment="1">
      <alignment horizontal="center" vertical="center" wrapText="1"/>
    </xf>
    <xf numFmtId="0" fontId="7" fillId="2" borderId="14" xfId="1" applyFont="1" applyFill="1" applyBorder="1" applyAlignment="1">
      <alignment horizontal="center" vertical="center" wrapText="1"/>
    </xf>
    <xf numFmtId="0" fontId="6" fillId="2" borderId="2" xfId="0" applyFont="1" applyFill="1" applyBorder="1" applyAlignment="1">
      <alignment wrapText="1"/>
    </xf>
    <xf numFmtId="0" fontId="6" fillId="2" borderId="14" xfId="0" applyFont="1" applyFill="1" applyBorder="1" applyAlignment="1">
      <alignment wrapText="1"/>
    </xf>
    <xf numFmtId="0" fontId="6" fillId="2" borderId="4" xfId="0" applyFont="1" applyFill="1" applyBorder="1" applyAlignment="1">
      <alignment wrapText="1"/>
    </xf>
    <xf numFmtId="0" fontId="6" fillId="2" borderId="18" xfId="3" applyFont="1" applyFill="1" applyBorder="1" applyAlignment="1">
      <alignment horizontal="center" vertical="center" wrapText="1"/>
    </xf>
    <xf numFmtId="0" fontId="6" fillId="2" borderId="1" xfId="3" applyFont="1" applyFill="1" applyBorder="1" applyAlignment="1">
      <alignment horizontal="center" vertical="center" wrapText="1"/>
    </xf>
    <xf numFmtId="0" fontId="6" fillId="2" borderId="2" xfId="3" applyFont="1" applyFill="1" applyBorder="1" applyAlignment="1">
      <alignment horizontal="center" vertical="center" wrapText="1"/>
    </xf>
    <xf numFmtId="0" fontId="6" fillId="2" borderId="20" xfId="3" applyFont="1" applyFill="1" applyBorder="1" applyAlignment="1">
      <alignment horizontal="center" vertical="center" wrapText="1"/>
    </xf>
    <xf numFmtId="0" fontId="6" fillId="2" borderId="37" xfId="3" applyFont="1" applyFill="1" applyBorder="1" applyAlignment="1">
      <alignment horizontal="center" vertical="center" wrapText="1"/>
    </xf>
    <xf numFmtId="0" fontId="6" fillId="2" borderId="4" xfId="3" applyFont="1" applyFill="1" applyBorder="1" applyAlignment="1">
      <alignment horizontal="center" vertical="center" wrapText="1"/>
    </xf>
    <xf numFmtId="0" fontId="6" fillId="2" borderId="3" xfId="3" applyFont="1" applyFill="1" applyBorder="1" applyAlignment="1">
      <alignment horizontal="center" vertical="center" wrapText="1"/>
    </xf>
    <xf numFmtId="0" fontId="6" fillId="2" borderId="19" xfId="3" applyFont="1" applyFill="1" applyBorder="1" applyAlignment="1">
      <alignment horizontal="center" vertical="center" wrapText="1"/>
    </xf>
    <xf numFmtId="0" fontId="6" fillId="2" borderId="14" xfId="3" applyFont="1" applyFill="1" applyBorder="1" applyAlignment="1">
      <alignment horizontal="center" vertical="center" wrapText="1"/>
    </xf>
    <xf numFmtId="0" fontId="6" fillId="2" borderId="21" xfId="3" applyFont="1" applyFill="1" applyBorder="1" applyAlignment="1">
      <alignment horizontal="center" vertical="center" wrapText="1"/>
    </xf>
    <xf numFmtId="0" fontId="7" fillId="2" borderId="26" xfId="6" applyFont="1" applyFill="1" applyBorder="1" applyAlignment="1">
      <alignment horizontal="center" vertical="center" wrapText="1"/>
    </xf>
    <xf numFmtId="0" fontId="7" fillId="2" borderId="27" xfId="6" applyFont="1" applyFill="1" applyBorder="1" applyAlignment="1">
      <alignment horizontal="center" vertical="center" wrapText="1"/>
    </xf>
    <xf numFmtId="0" fontId="6" fillId="2" borderId="20" xfId="0" applyFont="1" applyFill="1" applyBorder="1" applyAlignment="1">
      <alignment wrapText="1"/>
    </xf>
    <xf numFmtId="0" fontId="6" fillId="2" borderId="1" xfId="0" applyFont="1" applyFill="1" applyBorder="1" applyAlignment="1">
      <alignment wrapText="1"/>
    </xf>
    <xf numFmtId="0" fontId="6" fillId="2" borderId="37" xfId="0" applyFont="1" applyFill="1" applyBorder="1" applyAlignment="1">
      <alignment wrapText="1"/>
    </xf>
    <xf numFmtId="0" fontId="6" fillId="0" borderId="7" xfId="6" applyFont="1" applyFill="1" applyBorder="1" applyAlignment="1">
      <alignment horizontal="center" vertical="center" wrapText="1"/>
    </xf>
    <xf numFmtId="0" fontId="6" fillId="0" borderId="6" xfId="6" applyFont="1" applyFill="1" applyBorder="1" applyAlignment="1">
      <alignment horizontal="center" vertical="center" wrapText="1"/>
    </xf>
    <xf numFmtId="0" fontId="6" fillId="0" borderId="35" xfId="6" applyFont="1" applyFill="1" applyBorder="1" applyAlignment="1">
      <alignment horizontal="center" vertical="center" wrapText="1"/>
    </xf>
    <xf numFmtId="0" fontId="7" fillId="2" borderId="7" xfId="1" applyFont="1" applyFill="1" applyBorder="1" applyAlignment="1">
      <alignment horizontal="center" vertical="center" wrapText="1"/>
    </xf>
    <xf numFmtId="0" fontId="6" fillId="2" borderId="13" xfId="0" applyFont="1" applyFill="1" applyBorder="1" applyAlignment="1">
      <alignment wrapText="1"/>
    </xf>
    <xf numFmtId="0" fontId="6" fillId="2" borderId="0" xfId="0" applyFont="1" applyFill="1" applyBorder="1" applyAlignment="1">
      <alignment wrapText="1"/>
    </xf>
    <xf numFmtId="0" fontId="6" fillId="2" borderId="75" xfId="0" applyFont="1" applyFill="1" applyBorder="1" applyAlignment="1">
      <alignment horizontal="center" vertical="center" wrapText="1"/>
    </xf>
    <xf numFmtId="0" fontId="7" fillId="2" borderId="2" xfId="1" applyFont="1" applyFill="1" applyBorder="1" applyAlignment="1">
      <alignment horizontal="center" vertical="center" wrapText="1"/>
    </xf>
    <xf numFmtId="0" fontId="7" fillId="2" borderId="4" xfId="1" applyFont="1" applyFill="1" applyBorder="1" applyAlignment="1">
      <alignment horizontal="center" vertical="center" wrapText="1"/>
    </xf>
    <xf numFmtId="0" fontId="7" fillId="2" borderId="22" xfId="1" applyFont="1" applyFill="1" applyBorder="1" applyAlignment="1">
      <alignment horizontal="center" vertical="center" wrapText="1"/>
    </xf>
    <xf numFmtId="176" fontId="7" fillId="0" borderId="29" xfId="0" applyNumberFormat="1" applyFont="1" applyFill="1" applyBorder="1" applyAlignment="1">
      <alignment horizontal="left" vertical="top"/>
    </xf>
    <xf numFmtId="176" fontId="11" fillId="0" borderId="28" xfId="0" applyNumberFormat="1" applyFont="1" applyFill="1" applyBorder="1" applyAlignment="1">
      <alignment horizontal="left" vertical="top"/>
    </xf>
    <xf numFmtId="176" fontId="11" fillId="0" borderId="29" xfId="0" applyNumberFormat="1" applyFont="1" applyFill="1" applyBorder="1" applyAlignment="1">
      <alignment horizontal="left" vertical="top"/>
    </xf>
    <xf numFmtId="176" fontId="11" fillId="0" borderId="30" xfId="0" applyNumberFormat="1" applyFont="1" applyFill="1" applyBorder="1" applyAlignment="1">
      <alignment horizontal="left" vertical="top"/>
    </xf>
    <xf numFmtId="192" fontId="6" fillId="0" borderId="82" xfId="1" applyNumberFormat="1" applyFont="1" applyFill="1" applyBorder="1" applyAlignment="1">
      <alignment horizontal="left" vertical="top" wrapText="1"/>
    </xf>
    <xf numFmtId="0" fontId="22" fillId="0" borderId="83" xfId="0" applyFont="1" applyBorder="1" applyAlignment="1">
      <alignment horizontal="left" vertical="top" wrapText="1"/>
    </xf>
    <xf numFmtId="0" fontId="22" fillId="0" borderId="86" xfId="0" applyFont="1" applyBorder="1" applyAlignment="1">
      <alignment horizontal="left" vertical="top" wrapText="1"/>
    </xf>
    <xf numFmtId="0" fontId="6" fillId="0" borderId="28" xfId="0" applyFont="1" applyFill="1" applyBorder="1" applyAlignment="1">
      <alignment horizontal="left" vertical="top" wrapText="1"/>
    </xf>
    <xf numFmtId="0" fontId="24" fillId="2" borderId="22" xfId="0" applyFont="1" applyFill="1" applyBorder="1" applyAlignment="1">
      <alignment horizontal="center" vertical="center" wrapText="1"/>
    </xf>
    <xf numFmtId="0" fontId="6" fillId="0" borderId="29" xfId="0" applyFont="1" applyFill="1" applyBorder="1" applyAlignment="1">
      <alignment horizontal="left" vertical="top" wrapText="1"/>
    </xf>
    <xf numFmtId="193" fontId="7" fillId="0" borderId="29" xfId="0" quotePrefix="1" applyNumberFormat="1" applyFont="1" applyFill="1" applyBorder="1" applyAlignment="1">
      <alignment horizontal="left" vertical="top" wrapText="1"/>
    </xf>
    <xf numFmtId="0" fontId="24" fillId="2" borderId="4" xfId="0" applyFont="1" applyFill="1" applyBorder="1" applyAlignment="1">
      <alignment horizontal="center" vertical="center" wrapText="1"/>
    </xf>
    <xf numFmtId="0" fontId="7" fillId="2" borderId="21" xfId="0" applyFont="1" applyFill="1" applyBorder="1" applyAlignment="1">
      <alignment horizontal="center" vertical="center" wrapText="1"/>
    </xf>
    <xf numFmtId="0" fontId="13" fillId="0" borderId="28" xfId="0" applyFont="1" applyFill="1" applyBorder="1" applyAlignment="1">
      <alignment horizontal="left" vertical="top"/>
    </xf>
    <xf numFmtId="0" fontId="22" fillId="0" borderId="29" xfId="0" applyFont="1" applyFill="1" applyBorder="1" applyAlignment="1">
      <alignment horizontal="left" vertical="top"/>
    </xf>
    <xf numFmtId="0" fontId="22" fillId="0" borderId="30" xfId="0" applyFont="1" applyFill="1" applyBorder="1" applyAlignment="1">
      <alignment horizontal="left" vertical="top"/>
    </xf>
    <xf numFmtId="0" fontId="6" fillId="2" borderId="18" xfId="4" applyFont="1" applyFill="1" applyBorder="1" applyAlignment="1">
      <alignment horizontal="center" vertical="center" wrapText="1"/>
    </xf>
    <xf numFmtId="0" fontId="6" fillId="2" borderId="1" xfId="4" applyFont="1" applyFill="1" applyBorder="1" applyAlignment="1">
      <alignment horizontal="center" vertical="center" wrapText="1"/>
    </xf>
    <xf numFmtId="0" fontId="7" fillId="2" borderId="8" xfId="1" applyFont="1" applyFill="1" applyBorder="1" applyAlignment="1">
      <alignment horizontal="center" vertical="center" wrapText="1"/>
    </xf>
    <xf numFmtId="0" fontId="6" fillId="2" borderId="80" xfId="0" applyFont="1" applyFill="1" applyBorder="1" applyAlignment="1">
      <alignment horizontal="center" vertical="center" wrapText="1"/>
    </xf>
    <xf numFmtId="0" fontId="6" fillId="2" borderId="76" xfId="0" applyFont="1" applyFill="1" applyBorder="1" applyAlignment="1">
      <alignment horizontal="center" vertical="center" wrapText="1"/>
    </xf>
    <xf numFmtId="0" fontId="7" fillId="2" borderId="6" xfId="0" applyFont="1" applyFill="1" applyBorder="1" applyAlignment="1">
      <alignment horizontal="center" vertical="center" wrapText="1"/>
    </xf>
    <xf numFmtId="0" fontId="1" fillId="2" borderId="79" xfId="0" applyFont="1" applyFill="1" applyBorder="1" applyAlignment="1">
      <alignment vertical="center" wrapText="1"/>
    </xf>
    <xf numFmtId="0" fontId="1" fillId="0" borderId="36" xfId="0" applyFont="1" applyFill="1" applyBorder="1" applyAlignment="1">
      <alignment horizontal="center" vertical="center" wrapText="1"/>
    </xf>
    <xf numFmtId="0" fontId="25" fillId="0" borderId="6" xfId="0" applyFont="1" applyFill="1" applyBorder="1" applyAlignment="1">
      <alignment horizontal="center" vertical="center" wrapText="1"/>
    </xf>
    <xf numFmtId="0" fontId="25" fillId="0" borderId="35" xfId="0" applyFont="1" applyFill="1" applyBorder="1" applyAlignment="1">
      <alignment horizontal="center" vertical="center" wrapText="1"/>
    </xf>
    <xf numFmtId="0" fontId="24" fillId="0" borderId="28" xfId="0" applyFont="1" applyFill="1" applyBorder="1" applyAlignment="1">
      <alignment horizontal="left" vertical="top" wrapText="1"/>
    </xf>
    <xf numFmtId="0" fontId="26" fillId="0" borderId="29" xfId="0" applyFont="1" applyFill="1" applyBorder="1" applyAlignment="1">
      <alignment horizontal="left" vertical="top"/>
    </xf>
    <xf numFmtId="0" fontId="26" fillId="0" borderId="30" xfId="0" applyFont="1" applyFill="1" applyBorder="1" applyAlignment="1">
      <alignment horizontal="left" vertical="top"/>
    </xf>
    <xf numFmtId="0" fontId="30" fillId="2" borderId="3" xfId="0" applyFont="1" applyFill="1" applyBorder="1" applyAlignment="1">
      <alignment horizontal="center" vertical="center" wrapText="1"/>
    </xf>
    <xf numFmtId="0" fontId="30" fillId="2" borderId="14" xfId="0" applyFont="1" applyFill="1" applyBorder="1" applyAlignment="1">
      <alignment horizontal="center" vertical="center" wrapText="1"/>
    </xf>
    <xf numFmtId="0" fontId="6" fillId="0" borderId="22" xfId="0" applyFont="1" applyBorder="1" applyAlignment="1">
      <alignment horizontal="center" vertical="center" wrapText="1"/>
    </xf>
    <xf numFmtId="0" fontId="6" fillId="0" borderId="23" xfId="0" applyFont="1" applyBorder="1" applyAlignment="1">
      <alignment horizontal="center" vertical="center" wrapText="1"/>
    </xf>
    <xf numFmtId="0" fontId="22" fillId="0" borderId="82" xfId="0" applyFont="1" applyBorder="1" applyAlignment="1">
      <alignment horizontal="left" vertical="top" wrapText="1"/>
    </xf>
    <xf numFmtId="0" fontId="22" fillId="0" borderId="81" xfId="0" applyFont="1" applyBorder="1" applyAlignment="1">
      <alignment horizontal="left" vertical="top" wrapText="1"/>
    </xf>
    <xf numFmtId="0" fontId="5" fillId="0" borderId="87" xfId="0" applyFont="1" applyFill="1" applyBorder="1" applyAlignment="1">
      <alignment horizontal="center" vertical="center"/>
    </xf>
    <xf numFmtId="0" fontId="28" fillId="0" borderId="88" xfId="0" applyFont="1" applyBorder="1" applyAlignment="1">
      <alignment horizontal="center" vertical="center"/>
    </xf>
    <xf numFmtId="0" fontId="28" fillId="0" borderId="89" xfId="0" applyFont="1" applyBorder="1" applyAlignment="1">
      <alignment horizontal="center" vertical="center"/>
    </xf>
    <xf numFmtId="0" fontId="1" fillId="0" borderId="83" xfId="0" applyFont="1" applyBorder="1" applyAlignment="1">
      <alignment horizontal="left" vertical="top"/>
    </xf>
    <xf numFmtId="0" fontId="1" fillId="0" borderId="81" xfId="0" applyFont="1" applyBorder="1" applyAlignment="1">
      <alignment horizontal="left" vertical="top"/>
    </xf>
    <xf numFmtId="0" fontId="5" fillId="0" borderId="58" xfId="0" applyFont="1" applyFill="1" applyBorder="1" applyAlignment="1">
      <alignment horizontal="center" vertical="center" wrapText="1"/>
    </xf>
    <xf numFmtId="0" fontId="28" fillId="0" borderId="60" xfId="0" applyFont="1" applyBorder="1" applyAlignment="1">
      <alignment horizontal="center" vertical="center" wrapText="1"/>
    </xf>
    <xf numFmtId="0" fontId="1" fillId="0" borderId="81" xfId="0" applyFont="1" applyBorder="1" applyAlignment="1">
      <alignment horizontal="left" vertical="top" wrapText="1"/>
    </xf>
    <xf numFmtId="0" fontId="28" fillId="0" borderId="59" xfId="0" applyFont="1" applyBorder="1" applyAlignment="1">
      <alignment horizontal="center" vertical="center" wrapText="1"/>
    </xf>
    <xf numFmtId="184" fontId="7" fillId="0" borderId="13" xfId="0" applyNumberFormat="1" applyFont="1" applyFill="1" applyBorder="1" applyAlignment="1">
      <alignment horizontal="right" vertical="center"/>
    </xf>
    <xf numFmtId="180" fontId="7" fillId="0" borderId="24" xfId="1" quotePrefix="1" applyNumberFormat="1" applyFont="1" applyFill="1" applyBorder="1" applyAlignment="1">
      <alignment horizontal="right" vertical="center" wrapText="1"/>
    </xf>
    <xf numFmtId="180" fontId="7" fillId="0" borderId="0" xfId="1" quotePrefix="1" applyNumberFormat="1" applyFont="1" applyFill="1" applyBorder="1" applyAlignment="1">
      <alignment horizontal="right" vertical="center" wrapText="1"/>
    </xf>
    <xf numFmtId="180" fontId="7" fillId="0" borderId="25" xfId="1" quotePrefix="1" applyNumberFormat="1" applyFont="1" applyFill="1" applyBorder="1" applyAlignment="1">
      <alignment horizontal="right" vertical="center" wrapText="1"/>
    </xf>
    <xf numFmtId="0" fontId="16" fillId="0" borderId="9" xfId="0" applyFont="1" applyFill="1" applyBorder="1">
      <alignment vertical="center"/>
    </xf>
    <xf numFmtId="0" fontId="5" fillId="0" borderId="24" xfId="0" applyFont="1" applyFill="1" applyBorder="1">
      <alignment vertical="center"/>
    </xf>
  </cellXfs>
  <cellStyles count="10">
    <cellStyle name="一般" xfId="0" builtinId="0"/>
    <cellStyle name="一般 2" xfId="1"/>
    <cellStyle name="一般 3" xfId="9"/>
    <cellStyle name="一般_11_10離婚情形" xfId="3"/>
    <cellStyle name="一般_19就業輔導" xfId="4"/>
    <cellStyle name="一般_t23-t46" xfId="8"/>
    <cellStyle name="一般_公職選舉" xfId="6"/>
    <cellStyle name="一般_依兩性工作平等法" xfId="5"/>
    <cellStyle name="千分位" xfId="7" builtinId="3"/>
    <cellStyle name="千分位 2" xfId="2"/>
  </cellStyles>
  <dxfs count="0"/>
  <tableStyles count="0" defaultTableStyle="TableStyleMedium2" defaultPivotStyle="PivotStyleLight16"/>
  <colors>
    <mruColors>
      <color rgb="FFCCFFCC"/>
      <color rgb="FFFFCC99"/>
      <color rgb="FFFFCC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42"/>
  <sheetViews>
    <sheetView topLeftCell="A34" zoomScale="70" zoomScaleNormal="70" workbookViewId="0">
      <selection activeCell="C22" sqref="C22"/>
    </sheetView>
  </sheetViews>
  <sheetFormatPr defaultColWidth="8.875" defaultRowHeight="17.45" customHeight="1" x14ac:dyDescent="0.25"/>
  <cols>
    <col min="1" max="1" width="47.625" style="235" bestFit="1" customWidth="1"/>
    <col min="2" max="2" width="56.875" style="234" bestFit="1" customWidth="1"/>
    <col min="3" max="3" width="52.375" style="235" bestFit="1" customWidth="1"/>
    <col min="4" max="4" width="80" style="235" bestFit="1" customWidth="1"/>
    <col min="5" max="5" width="23.875" style="235" bestFit="1" customWidth="1"/>
    <col min="6" max="6" width="42.125" style="235" bestFit="1" customWidth="1"/>
    <col min="7" max="16384" width="8.875" style="235"/>
  </cols>
  <sheetData>
    <row r="1" spans="1:5" ht="17.45" customHeight="1" x14ac:dyDescent="0.25">
      <c r="A1" s="305" t="s">
        <v>2563</v>
      </c>
      <c r="B1" s="305" t="s">
        <v>3425</v>
      </c>
      <c r="C1" s="305" t="s">
        <v>3426</v>
      </c>
      <c r="D1" s="305" t="s">
        <v>3427</v>
      </c>
      <c r="E1" s="305" t="s">
        <v>3428</v>
      </c>
    </row>
    <row r="2" spans="1:5" ht="17.45" customHeight="1" x14ac:dyDescent="0.25">
      <c r="A2" s="306" t="s">
        <v>3444</v>
      </c>
      <c r="B2" s="306"/>
      <c r="C2" s="307"/>
      <c r="D2" s="307"/>
      <c r="E2" s="307"/>
    </row>
    <row r="3" spans="1:5" ht="17.45" customHeight="1" x14ac:dyDescent="0.25">
      <c r="A3" s="233" t="s">
        <v>2564</v>
      </c>
      <c r="B3" s="234" t="s">
        <v>2582</v>
      </c>
      <c r="C3" s="235" t="s">
        <v>2767</v>
      </c>
    </row>
    <row r="4" spans="1:5" ht="17.45" customHeight="1" x14ac:dyDescent="0.25">
      <c r="A4" s="233" t="s">
        <v>2565</v>
      </c>
      <c r="B4" s="234" t="s">
        <v>2583</v>
      </c>
      <c r="C4" s="235" t="s">
        <v>2766</v>
      </c>
      <c r="D4" s="235" t="s">
        <v>3226</v>
      </c>
    </row>
    <row r="5" spans="1:5" ht="17.45" customHeight="1" x14ac:dyDescent="0.25">
      <c r="A5" s="233" t="s">
        <v>2566</v>
      </c>
      <c r="B5" s="234" t="s">
        <v>2584</v>
      </c>
      <c r="C5" s="235" t="s">
        <v>2764</v>
      </c>
    </row>
    <row r="6" spans="1:5" ht="17.45" customHeight="1" x14ac:dyDescent="0.25">
      <c r="A6" s="233" t="s">
        <v>2567</v>
      </c>
      <c r="B6" s="234" t="s">
        <v>2585</v>
      </c>
      <c r="C6" s="235" t="s">
        <v>2764</v>
      </c>
    </row>
    <row r="7" spans="1:5" ht="17.45" customHeight="1" x14ac:dyDescent="0.25">
      <c r="A7" s="233" t="s">
        <v>2568</v>
      </c>
      <c r="B7" s="234" t="s">
        <v>2586</v>
      </c>
      <c r="C7" s="235" t="s">
        <v>2764</v>
      </c>
    </row>
    <row r="8" spans="1:5" ht="17.45" customHeight="1" x14ac:dyDescent="0.25">
      <c r="A8" s="233" t="s">
        <v>2569</v>
      </c>
      <c r="B8" s="234" t="s">
        <v>2587</v>
      </c>
      <c r="C8" s="235" t="s">
        <v>2764</v>
      </c>
    </row>
    <row r="9" spans="1:5" ht="17.45" customHeight="1" x14ac:dyDescent="0.25">
      <c r="A9" s="233" t="s">
        <v>2570</v>
      </c>
      <c r="B9" s="234" t="s">
        <v>2588</v>
      </c>
      <c r="C9" s="235" t="s">
        <v>2764</v>
      </c>
    </row>
    <row r="10" spans="1:5" ht="17.45" customHeight="1" x14ac:dyDescent="0.25">
      <c r="A10" s="233" t="s">
        <v>2571</v>
      </c>
      <c r="B10" s="234" t="s">
        <v>2589</v>
      </c>
      <c r="C10" s="235" t="s">
        <v>2764</v>
      </c>
    </row>
    <row r="11" spans="1:5" ht="17.45" customHeight="1" x14ac:dyDescent="0.25">
      <c r="A11" s="233" t="s">
        <v>2572</v>
      </c>
      <c r="B11" s="234" t="s">
        <v>2590</v>
      </c>
      <c r="C11" s="235" t="s">
        <v>2764</v>
      </c>
    </row>
    <row r="12" spans="1:5" ht="17.45" customHeight="1" x14ac:dyDescent="0.25">
      <c r="A12" s="233" t="s">
        <v>2573</v>
      </c>
      <c r="B12" s="234" t="s">
        <v>2592</v>
      </c>
      <c r="C12" s="235" t="s">
        <v>2764</v>
      </c>
    </row>
    <row r="13" spans="1:5" ht="17.45" customHeight="1" x14ac:dyDescent="0.25">
      <c r="A13" s="233" t="s">
        <v>2574</v>
      </c>
      <c r="B13" s="234" t="s">
        <v>2591</v>
      </c>
      <c r="C13" s="235" t="s">
        <v>2764</v>
      </c>
    </row>
    <row r="14" spans="1:5" ht="17.45" customHeight="1" x14ac:dyDescent="0.25">
      <c r="A14" s="233" t="s">
        <v>2575</v>
      </c>
      <c r="B14" s="234" t="s">
        <v>2593</v>
      </c>
      <c r="C14" s="235" t="s">
        <v>2764</v>
      </c>
    </row>
    <row r="15" spans="1:5" ht="17.45" customHeight="1" x14ac:dyDescent="0.25">
      <c r="A15" s="233" t="s">
        <v>2576</v>
      </c>
      <c r="B15" s="234" t="s">
        <v>2594</v>
      </c>
      <c r="C15" s="235" t="s">
        <v>2764</v>
      </c>
    </row>
    <row r="16" spans="1:5" ht="17.45" customHeight="1" x14ac:dyDescent="0.25">
      <c r="A16" s="233" t="s">
        <v>2577</v>
      </c>
      <c r="B16" s="234" t="s">
        <v>2760</v>
      </c>
      <c r="C16" s="235" t="s">
        <v>2764</v>
      </c>
    </row>
    <row r="17" spans="1:5" ht="17.45" customHeight="1" x14ac:dyDescent="0.25">
      <c r="A17" s="233" t="s">
        <v>2578</v>
      </c>
      <c r="B17" s="234" t="s">
        <v>2595</v>
      </c>
      <c r="C17" s="235" t="s">
        <v>2764</v>
      </c>
    </row>
    <row r="18" spans="1:5" ht="17.45" customHeight="1" x14ac:dyDescent="0.25">
      <c r="A18" s="233" t="s">
        <v>2579</v>
      </c>
      <c r="B18" s="234" t="s">
        <v>2596</v>
      </c>
      <c r="C18" s="235" t="s">
        <v>2764</v>
      </c>
    </row>
    <row r="19" spans="1:5" ht="17.45" customHeight="1" x14ac:dyDescent="0.25">
      <c r="A19" s="233" t="s">
        <v>2580</v>
      </c>
      <c r="B19" s="234" t="s">
        <v>2598</v>
      </c>
      <c r="C19" s="235" t="s">
        <v>2780</v>
      </c>
    </row>
    <row r="20" spans="1:5" ht="17.45" customHeight="1" x14ac:dyDescent="0.25">
      <c r="A20" s="233" t="s">
        <v>2581</v>
      </c>
      <c r="B20" s="234" t="s">
        <v>2597</v>
      </c>
      <c r="C20" s="235" t="s">
        <v>2769</v>
      </c>
    </row>
    <row r="21" spans="1:5" ht="17.45" customHeight="1" x14ac:dyDescent="0.25">
      <c r="A21" s="233" t="s">
        <v>2913</v>
      </c>
      <c r="B21" s="234" t="s">
        <v>2914</v>
      </c>
      <c r="C21" s="235" t="s">
        <v>3459</v>
      </c>
      <c r="D21" s="235" t="s">
        <v>2949</v>
      </c>
    </row>
    <row r="22" spans="1:5" ht="17.45" customHeight="1" x14ac:dyDescent="0.25">
      <c r="A22" s="233" t="s">
        <v>2946</v>
      </c>
      <c r="B22" s="234" t="s">
        <v>2947</v>
      </c>
      <c r="C22" s="235" t="s">
        <v>2948</v>
      </c>
      <c r="D22" s="235" t="s">
        <v>2950</v>
      </c>
      <c r="E22" s="235" t="s">
        <v>2955</v>
      </c>
    </row>
    <row r="23" spans="1:5" ht="17.45" customHeight="1" x14ac:dyDescent="0.25">
      <c r="A23" s="306" t="s">
        <v>3438</v>
      </c>
      <c r="B23" s="308"/>
      <c r="C23" s="307"/>
      <c r="D23" s="307"/>
      <c r="E23" s="307"/>
    </row>
    <row r="24" spans="1:5" ht="17.45" customHeight="1" x14ac:dyDescent="0.25">
      <c r="A24" s="233" t="s">
        <v>2599</v>
      </c>
      <c r="B24" s="234" t="s">
        <v>2759</v>
      </c>
      <c r="C24" s="235" t="s">
        <v>2772</v>
      </c>
    </row>
    <row r="25" spans="1:5" ht="17.45" customHeight="1" x14ac:dyDescent="0.25">
      <c r="A25" s="233" t="s">
        <v>2600</v>
      </c>
      <c r="B25" s="234" t="s">
        <v>2612</v>
      </c>
      <c r="C25" s="235" t="s">
        <v>2772</v>
      </c>
    </row>
    <row r="26" spans="1:5" ht="17.45" customHeight="1" x14ac:dyDescent="0.25">
      <c r="A26" s="233" t="s">
        <v>2601</v>
      </c>
      <c r="B26" s="234" t="s">
        <v>2614</v>
      </c>
      <c r="C26" s="235" t="s">
        <v>2772</v>
      </c>
    </row>
    <row r="27" spans="1:5" ht="17.45" customHeight="1" x14ac:dyDescent="0.25">
      <c r="A27" s="233" t="s">
        <v>2602</v>
      </c>
      <c r="B27" s="234" t="s">
        <v>2615</v>
      </c>
      <c r="C27" s="235" t="s">
        <v>2772</v>
      </c>
    </row>
    <row r="28" spans="1:5" ht="17.45" customHeight="1" x14ac:dyDescent="0.25">
      <c r="A28" s="233" t="s">
        <v>2603</v>
      </c>
      <c r="B28" s="234" t="s">
        <v>2616</v>
      </c>
      <c r="C28" s="235" t="s">
        <v>2772</v>
      </c>
    </row>
    <row r="29" spans="1:5" ht="17.45" customHeight="1" x14ac:dyDescent="0.25">
      <c r="A29" s="233" t="s">
        <v>2604</v>
      </c>
      <c r="B29" s="234" t="s">
        <v>2916</v>
      </c>
      <c r="C29" s="235" t="s">
        <v>2772</v>
      </c>
    </row>
    <row r="30" spans="1:5" ht="17.45" customHeight="1" x14ac:dyDescent="0.25">
      <c r="A30" s="233" t="s">
        <v>2605</v>
      </c>
      <c r="B30" s="234" t="s">
        <v>2617</v>
      </c>
      <c r="C30" s="235" t="s">
        <v>2772</v>
      </c>
    </row>
    <row r="31" spans="1:5" ht="17.45" customHeight="1" x14ac:dyDescent="0.25">
      <c r="A31" s="233" t="s">
        <v>2606</v>
      </c>
      <c r="B31" s="234" t="s">
        <v>2618</v>
      </c>
      <c r="C31" s="235" t="s">
        <v>2772</v>
      </c>
    </row>
    <row r="32" spans="1:5" ht="17.45" customHeight="1" x14ac:dyDescent="0.25">
      <c r="A32" s="233" t="s">
        <v>2607</v>
      </c>
      <c r="B32" s="234" t="s">
        <v>2619</v>
      </c>
      <c r="C32" s="235" t="s">
        <v>2777</v>
      </c>
    </row>
    <row r="33" spans="1:5" ht="17.45" customHeight="1" x14ac:dyDescent="0.25">
      <c r="A33" s="233" t="s">
        <v>2915</v>
      </c>
      <c r="B33" s="309" t="s">
        <v>3386</v>
      </c>
      <c r="C33" s="235" t="s">
        <v>2774</v>
      </c>
    </row>
    <row r="34" spans="1:5" ht="17.45" customHeight="1" x14ac:dyDescent="0.25">
      <c r="A34" s="233" t="s">
        <v>2608</v>
      </c>
      <c r="B34" s="234" t="s">
        <v>2620</v>
      </c>
      <c r="C34" s="235" t="s">
        <v>2776</v>
      </c>
    </row>
    <row r="35" spans="1:5" ht="17.45" customHeight="1" x14ac:dyDescent="0.25">
      <c r="A35" s="233" t="s">
        <v>2609</v>
      </c>
      <c r="B35" s="234" t="s">
        <v>2621</v>
      </c>
      <c r="C35" s="235" t="s">
        <v>2777</v>
      </c>
    </row>
    <row r="36" spans="1:5" ht="17.45" customHeight="1" x14ac:dyDescent="0.25">
      <c r="A36" s="233" t="s">
        <v>2610</v>
      </c>
      <c r="B36" s="234" t="s">
        <v>2622</v>
      </c>
      <c r="C36" s="235" t="s">
        <v>2770</v>
      </c>
    </row>
    <row r="37" spans="1:5" ht="17.45" customHeight="1" x14ac:dyDescent="0.25">
      <c r="A37" s="233" t="s">
        <v>2611</v>
      </c>
      <c r="B37" s="234" t="s">
        <v>2623</v>
      </c>
      <c r="C37" s="235" t="s">
        <v>2770</v>
      </c>
    </row>
    <row r="38" spans="1:5" ht="17.45" customHeight="1" x14ac:dyDescent="0.25">
      <c r="A38" s="233" t="s">
        <v>2917</v>
      </c>
      <c r="B38" s="234" t="s">
        <v>2613</v>
      </c>
      <c r="C38" s="235" t="s">
        <v>2779</v>
      </c>
    </row>
    <row r="39" spans="1:5" ht="17.45" customHeight="1" x14ac:dyDescent="0.25">
      <c r="A39" s="233" t="s">
        <v>2918</v>
      </c>
      <c r="B39" s="234" t="s">
        <v>2923</v>
      </c>
      <c r="C39" s="235" t="s">
        <v>2777</v>
      </c>
      <c r="D39" s="235" t="s">
        <v>2949</v>
      </c>
    </row>
    <row r="40" spans="1:5" ht="17.45" customHeight="1" x14ac:dyDescent="0.25">
      <c r="A40" s="233" t="s">
        <v>2919</v>
      </c>
      <c r="B40" s="234" t="s">
        <v>2920</v>
      </c>
      <c r="C40" s="235" t="s">
        <v>2777</v>
      </c>
      <c r="D40" s="235" t="s">
        <v>2949</v>
      </c>
    </row>
    <row r="41" spans="1:5" ht="17.45" customHeight="1" x14ac:dyDescent="0.25">
      <c r="A41" s="233" t="s">
        <v>2951</v>
      </c>
      <c r="B41" s="234" t="s">
        <v>2952</v>
      </c>
      <c r="C41" s="235" t="s">
        <v>2779</v>
      </c>
      <c r="D41" s="235" t="s">
        <v>2950</v>
      </c>
    </row>
    <row r="42" spans="1:5" ht="17.45" customHeight="1" x14ac:dyDescent="0.25">
      <c r="A42" s="233" t="s">
        <v>3073</v>
      </c>
      <c r="B42" s="234" t="s">
        <v>3081</v>
      </c>
      <c r="C42" s="235" t="s">
        <v>2954</v>
      </c>
      <c r="D42" s="235" t="s">
        <v>2950</v>
      </c>
    </row>
    <row r="43" spans="1:5" ht="17.45" customHeight="1" x14ac:dyDescent="0.25">
      <c r="A43" s="233" t="s">
        <v>3074</v>
      </c>
      <c r="B43" s="234" t="s">
        <v>2953</v>
      </c>
      <c r="C43" s="235" t="s">
        <v>2954</v>
      </c>
      <c r="D43" s="235" t="s">
        <v>2950</v>
      </c>
    </row>
    <row r="44" spans="1:5" ht="17.45" customHeight="1" x14ac:dyDescent="0.25">
      <c r="A44" s="233" t="s">
        <v>3237</v>
      </c>
      <c r="B44" s="234" t="s">
        <v>3238</v>
      </c>
      <c r="C44" s="235" t="s">
        <v>3239</v>
      </c>
      <c r="D44" s="235" t="s">
        <v>3240</v>
      </c>
    </row>
    <row r="45" spans="1:5" ht="17.45" customHeight="1" x14ac:dyDescent="0.25">
      <c r="A45" s="233" t="s">
        <v>3282</v>
      </c>
      <c r="B45" s="234" t="s">
        <v>3283</v>
      </c>
      <c r="C45" s="235" t="s">
        <v>2777</v>
      </c>
      <c r="D45" s="235" t="s">
        <v>3240</v>
      </c>
    </row>
    <row r="46" spans="1:5" ht="17.45" customHeight="1" x14ac:dyDescent="0.25">
      <c r="A46" s="233" t="s">
        <v>3284</v>
      </c>
      <c r="B46" s="234" t="s">
        <v>3285</v>
      </c>
      <c r="C46" s="235" t="s">
        <v>2777</v>
      </c>
      <c r="D46" s="235" t="s">
        <v>3240</v>
      </c>
    </row>
    <row r="47" spans="1:5" ht="17.45" customHeight="1" x14ac:dyDescent="0.25">
      <c r="A47" s="306" t="s">
        <v>3439</v>
      </c>
      <c r="B47" s="308"/>
      <c r="C47" s="307"/>
      <c r="D47" s="307"/>
      <c r="E47" s="307"/>
    </row>
    <row r="48" spans="1:5" ht="17.45" customHeight="1" x14ac:dyDescent="0.25">
      <c r="A48" s="233" t="s">
        <v>2624</v>
      </c>
      <c r="B48" s="234" t="s">
        <v>2634</v>
      </c>
      <c r="C48" s="235" t="s">
        <v>2782</v>
      </c>
    </row>
    <row r="49" spans="1:5" ht="17.45" customHeight="1" x14ac:dyDescent="0.25">
      <c r="A49" s="233" t="s">
        <v>2625</v>
      </c>
      <c r="B49" s="234" t="s">
        <v>2635</v>
      </c>
      <c r="C49" s="235" t="s">
        <v>2782</v>
      </c>
    </row>
    <row r="50" spans="1:5" ht="17.45" customHeight="1" x14ac:dyDescent="0.25">
      <c r="A50" s="233" t="s">
        <v>2626</v>
      </c>
      <c r="B50" s="234" t="s">
        <v>2636</v>
      </c>
      <c r="C50" s="235" t="s">
        <v>2782</v>
      </c>
    </row>
    <row r="51" spans="1:5" ht="17.45" customHeight="1" x14ac:dyDescent="0.25">
      <c r="A51" s="233" t="s">
        <v>2627</v>
      </c>
      <c r="B51" s="234" t="s">
        <v>2786</v>
      </c>
      <c r="C51" s="235" t="s">
        <v>2782</v>
      </c>
    </row>
    <row r="52" spans="1:5" ht="17.45" customHeight="1" x14ac:dyDescent="0.25">
      <c r="A52" s="233" t="s">
        <v>2628</v>
      </c>
      <c r="B52" s="234" t="s">
        <v>2637</v>
      </c>
      <c r="C52" s="235" t="s">
        <v>2782</v>
      </c>
      <c r="D52" s="235" t="s">
        <v>3209</v>
      </c>
    </row>
    <row r="53" spans="1:5" ht="17.45" customHeight="1" x14ac:dyDescent="0.25">
      <c r="A53" s="233" t="s">
        <v>2629</v>
      </c>
      <c r="B53" s="234" t="s">
        <v>3287</v>
      </c>
      <c r="C53" s="235" t="s">
        <v>2782</v>
      </c>
      <c r="D53" s="235" t="s">
        <v>3310</v>
      </c>
    </row>
    <row r="54" spans="1:5" ht="17.45" customHeight="1" x14ac:dyDescent="0.25">
      <c r="A54" s="233" t="s">
        <v>2630</v>
      </c>
      <c r="B54" s="234" t="s">
        <v>2638</v>
      </c>
      <c r="C54" s="235" t="s">
        <v>2784</v>
      </c>
    </row>
    <row r="55" spans="1:5" ht="17.45" customHeight="1" x14ac:dyDescent="0.25">
      <c r="A55" s="233" t="s">
        <v>2631</v>
      </c>
      <c r="B55" s="234" t="s">
        <v>2787</v>
      </c>
      <c r="C55" s="235" t="s">
        <v>2789</v>
      </c>
    </row>
    <row r="56" spans="1:5" ht="17.45" customHeight="1" x14ac:dyDescent="0.25">
      <c r="A56" s="233" t="s">
        <v>2632</v>
      </c>
      <c r="B56" s="234" t="s">
        <v>2633</v>
      </c>
      <c r="C56" s="235" t="s">
        <v>2791</v>
      </c>
    </row>
    <row r="57" spans="1:5" ht="17.45" customHeight="1" x14ac:dyDescent="0.25">
      <c r="A57" s="233" t="s">
        <v>2938</v>
      </c>
      <c r="B57" s="234" t="s">
        <v>2939</v>
      </c>
      <c r="C57" s="235" t="s">
        <v>2940</v>
      </c>
      <c r="D57" s="235" t="s">
        <v>2949</v>
      </c>
    </row>
    <row r="58" spans="1:5" ht="17.45" customHeight="1" x14ac:dyDescent="0.25">
      <c r="A58" s="233" t="s">
        <v>2958</v>
      </c>
      <c r="B58" s="234" t="s">
        <v>2956</v>
      </c>
      <c r="C58" s="235" t="s">
        <v>3429</v>
      </c>
      <c r="D58" s="235" t="s">
        <v>2950</v>
      </c>
      <c r="E58" s="235" t="s">
        <v>640</v>
      </c>
    </row>
    <row r="59" spans="1:5" ht="17.45" customHeight="1" x14ac:dyDescent="0.25">
      <c r="A59" s="233" t="s">
        <v>2959</v>
      </c>
      <c r="B59" s="234" t="s">
        <v>3127</v>
      </c>
      <c r="C59" s="235" t="s">
        <v>3430</v>
      </c>
      <c r="D59" s="235" t="s">
        <v>2950</v>
      </c>
      <c r="E59" s="235" t="s">
        <v>2957</v>
      </c>
    </row>
    <row r="60" spans="1:5" ht="17.45" customHeight="1" x14ac:dyDescent="0.25">
      <c r="A60" s="233" t="s">
        <v>3243</v>
      </c>
      <c r="B60" s="234" t="s">
        <v>3244</v>
      </c>
      <c r="C60" s="235" t="s">
        <v>3430</v>
      </c>
      <c r="D60" s="235" t="s">
        <v>3245</v>
      </c>
    </row>
    <row r="61" spans="1:5" ht="17.45" customHeight="1" x14ac:dyDescent="0.25">
      <c r="A61" s="233" t="s">
        <v>3288</v>
      </c>
      <c r="B61" s="234" t="s">
        <v>3289</v>
      </c>
      <c r="C61" s="235" t="s">
        <v>3290</v>
      </c>
      <c r="D61" s="235" t="s">
        <v>3291</v>
      </c>
    </row>
    <row r="62" spans="1:5" ht="17.45" customHeight="1" x14ac:dyDescent="0.25">
      <c r="A62" s="306" t="s">
        <v>3440</v>
      </c>
      <c r="B62" s="308"/>
      <c r="C62" s="307"/>
      <c r="D62" s="307"/>
      <c r="E62" s="307"/>
    </row>
    <row r="63" spans="1:5" ht="17.45" customHeight="1" x14ac:dyDescent="0.25">
      <c r="A63" s="233" t="s">
        <v>2639</v>
      </c>
      <c r="B63" s="234" t="s">
        <v>2653</v>
      </c>
      <c r="C63" s="235" t="s">
        <v>2763</v>
      </c>
    </row>
    <row r="64" spans="1:5" ht="17.45" customHeight="1" x14ac:dyDescent="0.25">
      <c r="A64" s="233" t="s">
        <v>2640</v>
      </c>
      <c r="B64" s="234" t="s">
        <v>2654</v>
      </c>
      <c r="C64" s="235" t="s">
        <v>2795</v>
      </c>
    </row>
    <row r="65" spans="1:5" ht="17.45" customHeight="1" x14ac:dyDescent="0.25">
      <c r="A65" s="233" t="s">
        <v>2641</v>
      </c>
      <c r="B65" s="234" t="s">
        <v>3445</v>
      </c>
      <c r="C65" s="235" t="s">
        <v>2795</v>
      </c>
    </row>
    <row r="66" spans="1:5" ht="17.45" customHeight="1" x14ac:dyDescent="0.25">
      <c r="A66" s="233" t="s">
        <v>2642</v>
      </c>
      <c r="B66" s="234" t="s">
        <v>2655</v>
      </c>
      <c r="C66" s="235" t="s">
        <v>2795</v>
      </c>
      <c r="D66" s="235" t="s">
        <v>3265</v>
      </c>
    </row>
    <row r="67" spans="1:5" ht="17.45" customHeight="1" x14ac:dyDescent="0.25">
      <c r="A67" s="233" t="s">
        <v>2643</v>
      </c>
      <c r="B67" s="234" t="s">
        <v>2753</v>
      </c>
      <c r="C67" s="235" t="s">
        <v>2795</v>
      </c>
    </row>
    <row r="68" spans="1:5" ht="17.45" customHeight="1" x14ac:dyDescent="0.25">
      <c r="A68" s="233" t="s">
        <v>2644</v>
      </c>
      <c r="B68" s="234" t="s">
        <v>2656</v>
      </c>
      <c r="C68" s="235" t="s">
        <v>2795</v>
      </c>
    </row>
    <row r="69" spans="1:5" ht="17.45" customHeight="1" x14ac:dyDescent="0.25">
      <c r="A69" s="233" t="s">
        <v>2645</v>
      </c>
      <c r="B69" s="234" t="s">
        <v>2754</v>
      </c>
      <c r="C69" s="235" t="s">
        <v>2795</v>
      </c>
    </row>
    <row r="70" spans="1:5" ht="17.45" customHeight="1" x14ac:dyDescent="0.25">
      <c r="A70" s="233" t="s">
        <v>2646</v>
      </c>
      <c r="B70" s="234" t="s">
        <v>2657</v>
      </c>
      <c r="C70" s="235" t="s">
        <v>2795</v>
      </c>
      <c r="D70" s="235" t="s">
        <v>3142</v>
      </c>
    </row>
    <row r="71" spans="1:5" ht="17.45" customHeight="1" x14ac:dyDescent="0.25">
      <c r="A71" s="233" t="s">
        <v>2647</v>
      </c>
      <c r="B71" s="234" t="s">
        <v>2658</v>
      </c>
      <c r="C71" s="235" t="s">
        <v>2795</v>
      </c>
    </row>
    <row r="72" spans="1:5" ht="17.45" customHeight="1" x14ac:dyDescent="0.25">
      <c r="A72" s="233" t="s">
        <v>2648</v>
      </c>
      <c r="B72" s="234" t="s">
        <v>2659</v>
      </c>
      <c r="C72" s="235" t="s">
        <v>2795</v>
      </c>
    </row>
    <row r="73" spans="1:5" ht="17.45" customHeight="1" x14ac:dyDescent="0.25">
      <c r="A73" s="233" t="s">
        <v>2649</v>
      </c>
      <c r="B73" s="234" t="s">
        <v>2660</v>
      </c>
      <c r="C73" s="235" t="s">
        <v>2795</v>
      </c>
    </row>
    <row r="74" spans="1:5" ht="17.45" customHeight="1" x14ac:dyDescent="0.25">
      <c r="A74" s="233" t="s">
        <v>2650</v>
      </c>
      <c r="B74" s="234" t="s">
        <v>3424</v>
      </c>
      <c r="C74" s="235" t="s">
        <v>2795</v>
      </c>
    </row>
    <row r="75" spans="1:5" s="312" customFormat="1" ht="17.45" hidden="1" customHeight="1" x14ac:dyDescent="0.25">
      <c r="A75" s="310" t="s">
        <v>2651</v>
      </c>
      <c r="B75" s="311" t="s">
        <v>2652</v>
      </c>
      <c r="C75" s="312" t="s">
        <v>2797</v>
      </c>
      <c r="D75" s="235" t="s">
        <v>3433</v>
      </c>
    </row>
    <row r="76" spans="1:5" ht="17.45" customHeight="1" x14ac:dyDescent="0.25">
      <c r="A76" s="233" t="s">
        <v>3434</v>
      </c>
      <c r="B76" s="234" t="s">
        <v>2792</v>
      </c>
      <c r="C76" s="235" t="s">
        <v>2798</v>
      </c>
    </row>
    <row r="77" spans="1:5" ht="17.45" customHeight="1" x14ac:dyDescent="0.25">
      <c r="A77" s="233" t="s">
        <v>3435</v>
      </c>
      <c r="B77" s="234" t="s">
        <v>3143</v>
      </c>
      <c r="C77" s="235" t="s">
        <v>2960</v>
      </c>
      <c r="D77" s="235" t="s">
        <v>2950</v>
      </c>
      <c r="E77" s="235" t="s">
        <v>2973</v>
      </c>
    </row>
    <row r="78" spans="1:5" s="307" customFormat="1" ht="17.45" customHeight="1" x14ac:dyDescent="0.25">
      <c r="A78" s="306" t="s">
        <v>3441</v>
      </c>
      <c r="B78" s="308"/>
    </row>
    <row r="79" spans="1:5" ht="17.45" customHeight="1" x14ac:dyDescent="0.25">
      <c r="A79" s="233" t="s">
        <v>2661</v>
      </c>
      <c r="B79" s="234" t="s">
        <v>2799</v>
      </c>
      <c r="C79" s="235" t="s">
        <v>2788</v>
      </c>
    </row>
    <row r="80" spans="1:5" ht="17.45" customHeight="1" x14ac:dyDescent="0.25">
      <c r="A80" s="233" t="s">
        <v>2662</v>
      </c>
      <c r="B80" s="234" t="s">
        <v>2683</v>
      </c>
      <c r="C80" s="235" t="s">
        <v>2788</v>
      </c>
    </row>
    <row r="81" spans="1:3" ht="17.45" customHeight="1" x14ac:dyDescent="0.25">
      <c r="A81" s="233" t="s">
        <v>2663</v>
      </c>
      <c r="B81" s="234" t="s">
        <v>2684</v>
      </c>
      <c r="C81" s="235" t="s">
        <v>2788</v>
      </c>
    </row>
    <row r="82" spans="1:3" ht="17.45" customHeight="1" x14ac:dyDescent="0.25">
      <c r="A82" s="233" t="s">
        <v>2664</v>
      </c>
      <c r="B82" s="234" t="s">
        <v>2755</v>
      </c>
      <c r="C82" s="235" t="s">
        <v>2788</v>
      </c>
    </row>
    <row r="83" spans="1:3" ht="17.45" customHeight="1" x14ac:dyDescent="0.25">
      <c r="A83" s="233" t="s">
        <v>2665</v>
      </c>
      <c r="B83" s="234" t="s">
        <v>2756</v>
      </c>
      <c r="C83" s="235" t="s">
        <v>2788</v>
      </c>
    </row>
    <row r="84" spans="1:3" ht="17.45" customHeight="1" x14ac:dyDescent="0.25">
      <c r="A84" s="233" t="s">
        <v>2666</v>
      </c>
      <c r="B84" s="234" t="s">
        <v>2685</v>
      </c>
      <c r="C84" s="235" t="s">
        <v>2788</v>
      </c>
    </row>
    <row r="85" spans="1:3" ht="17.45" customHeight="1" x14ac:dyDescent="0.25">
      <c r="A85" s="233" t="s">
        <v>2667</v>
      </c>
      <c r="B85" s="234" t="s">
        <v>2686</v>
      </c>
      <c r="C85" s="235" t="s">
        <v>2788</v>
      </c>
    </row>
    <row r="86" spans="1:3" ht="17.45" customHeight="1" x14ac:dyDescent="0.25">
      <c r="A86" s="233" t="s">
        <v>2668</v>
      </c>
      <c r="B86" s="234" t="s">
        <v>2687</v>
      </c>
      <c r="C86" s="235" t="s">
        <v>2788</v>
      </c>
    </row>
    <row r="87" spans="1:3" ht="17.45" customHeight="1" x14ac:dyDescent="0.25">
      <c r="A87" s="233" t="s">
        <v>2669</v>
      </c>
      <c r="B87" s="234" t="s">
        <v>2688</v>
      </c>
      <c r="C87" s="235" t="s">
        <v>2788</v>
      </c>
    </row>
    <row r="88" spans="1:3" ht="17.45" customHeight="1" x14ac:dyDescent="0.25">
      <c r="A88" s="233" t="s">
        <v>2670</v>
      </c>
      <c r="B88" s="234" t="s">
        <v>2689</v>
      </c>
      <c r="C88" s="235" t="s">
        <v>2788</v>
      </c>
    </row>
    <row r="89" spans="1:3" ht="17.45" customHeight="1" x14ac:dyDescent="0.25">
      <c r="A89" s="233" t="s">
        <v>2671</v>
      </c>
      <c r="B89" s="234" t="s">
        <v>2690</v>
      </c>
      <c r="C89" s="235" t="s">
        <v>2788</v>
      </c>
    </row>
    <row r="90" spans="1:3" ht="17.45" customHeight="1" x14ac:dyDescent="0.25">
      <c r="A90" s="233" t="s">
        <v>2672</v>
      </c>
      <c r="B90" s="234" t="s">
        <v>2691</v>
      </c>
      <c r="C90" s="235" t="s">
        <v>2788</v>
      </c>
    </row>
    <row r="91" spans="1:3" ht="17.45" customHeight="1" x14ac:dyDescent="0.25">
      <c r="A91" s="233" t="s">
        <v>2673</v>
      </c>
      <c r="B91" s="234" t="s">
        <v>2692</v>
      </c>
      <c r="C91" s="235" t="s">
        <v>2788</v>
      </c>
    </row>
    <row r="92" spans="1:3" ht="17.45" customHeight="1" x14ac:dyDescent="0.25">
      <c r="A92" s="233" t="s">
        <v>2674</v>
      </c>
      <c r="B92" s="234" t="s">
        <v>2693</v>
      </c>
      <c r="C92" s="235" t="s">
        <v>2788</v>
      </c>
    </row>
    <row r="93" spans="1:3" ht="17.45" customHeight="1" x14ac:dyDescent="0.25">
      <c r="A93" s="233" t="s">
        <v>2675</v>
      </c>
      <c r="B93" s="234" t="s">
        <v>2679</v>
      </c>
      <c r="C93" s="235" t="s">
        <v>2788</v>
      </c>
    </row>
    <row r="94" spans="1:3" ht="17.45" customHeight="1" x14ac:dyDescent="0.25">
      <c r="A94" s="233" t="s">
        <v>2676</v>
      </c>
      <c r="B94" s="234" t="s">
        <v>2680</v>
      </c>
      <c r="C94" s="235" t="s">
        <v>2788</v>
      </c>
    </row>
    <row r="95" spans="1:3" ht="17.45" customHeight="1" x14ac:dyDescent="0.25">
      <c r="A95" s="233" t="s">
        <v>2677</v>
      </c>
      <c r="B95" s="234" t="s">
        <v>2681</v>
      </c>
      <c r="C95" s="235" t="s">
        <v>2788</v>
      </c>
    </row>
    <row r="96" spans="1:3" ht="17.45" customHeight="1" x14ac:dyDescent="0.25">
      <c r="A96" s="233" t="s">
        <v>2678</v>
      </c>
      <c r="B96" s="234" t="s">
        <v>2682</v>
      </c>
      <c r="C96" s="235" t="s">
        <v>2788</v>
      </c>
    </row>
    <row r="97" spans="1:5" ht="17.45" customHeight="1" x14ac:dyDescent="0.25">
      <c r="A97" s="233" t="s">
        <v>2967</v>
      </c>
      <c r="B97" s="234" t="s">
        <v>2961</v>
      </c>
      <c r="C97" s="235" t="s">
        <v>2789</v>
      </c>
      <c r="D97" s="235" t="s">
        <v>2950</v>
      </c>
      <c r="E97" s="235" t="s">
        <v>2957</v>
      </c>
    </row>
    <row r="98" spans="1:5" ht="17.45" customHeight="1" x14ac:dyDescent="0.25">
      <c r="A98" s="233" t="s">
        <v>2968</v>
      </c>
      <c r="B98" s="234" t="s">
        <v>2962</v>
      </c>
      <c r="C98" s="235" t="s">
        <v>2789</v>
      </c>
      <c r="D98" s="235" t="s">
        <v>2950</v>
      </c>
      <c r="E98" s="235" t="s">
        <v>2957</v>
      </c>
    </row>
    <row r="99" spans="1:5" ht="17.45" customHeight="1" x14ac:dyDescent="0.25">
      <c r="A99" s="233" t="s">
        <v>2969</v>
      </c>
      <c r="B99" s="234" t="s">
        <v>2963</v>
      </c>
      <c r="C99" s="235" t="s">
        <v>2789</v>
      </c>
      <c r="D99" s="235" t="s">
        <v>2950</v>
      </c>
      <c r="E99" s="235" t="s">
        <v>2957</v>
      </c>
    </row>
    <row r="100" spans="1:5" ht="17.45" customHeight="1" x14ac:dyDescent="0.25">
      <c r="A100" s="233" t="s">
        <v>2970</v>
      </c>
      <c r="B100" s="234" t="s">
        <v>2964</v>
      </c>
      <c r="C100" s="235" t="s">
        <v>2789</v>
      </c>
      <c r="D100" s="235" t="s">
        <v>2950</v>
      </c>
      <c r="E100" s="235" t="s">
        <v>2957</v>
      </c>
    </row>
    <row r="101" spans="1:5" ht="17.45" customHeight="1" x14ac:dyDescent="0.25">
      <c r="A101" s="233" t="s">
        <v>2971</v>
      </c>
      <c r="B101" s="234" t="s">
        <v>2965</v>
      </c>
      <c r="C101" s="235" t="s">
        <v>2789</v>
      </c>
      <c r="D101" s="235" t="s">
        <v>2950</v>
      </c>
      <c r="E101" s="235" t="s">
        <v>640</v>
      </c>
    </row>
    <row r="102" spans="1:5" ht="17.45" customHeight="1" x14ac:dyDescent="0.25">
      <c r="A102" s="233" t="s">
        <v>2972</v>
      </c>
      <c r="B102" s="234" t="s">
        <v>2966</v>
      </c>
      <c r="C102" s="235" t="s">
        <v>2789</v>
      </c>
      <c r="D102" s="235" t="s">
        <v>2950</v>
      </c>
      <c r="E102" s="235" t="s">
        <v>2974</v>
      </c>
    </row>
    <row r="103" spans="1:5" ht="17.45" customHeight="1" x14ac:dyDescent="0.25">
      <c r="A103" s="233" t="s">
        <v>2975</v>
      </c>
      <c r="B103" s="234" t="s">
        <v>3340</v>
      </c>
      <c r="C103" s="235" t="s">
        <v>3342</v>
      </c>
      <c r="D103" s="235" t="s">
        <v>3341</v>
      </c>
    </row>
    <row r="104" spans="1:5" ht="17.45" customHeight="1" x14ac:dyDescent="0.25">
      <c r="A104" s="233" t="s">
        <v>3339</v>
      </c>
      <c r="B104" s="234" t="s">
        <v>2976</v>
      </c>
      <c r="C104" s="235" t="s">
        <v>2789</v>
      </c>
      <c r="D104" s="235" t="s">
        <v>2950</v>
      </c>
    </row>
    <row r="105" spans="1:5" s="307" customFormat="1" ht="17.45" customHeight="1" x14ac:dyDescent="0.25">
      <c r="A105" s="306" t="s">
        <v>3442</v>
      </c>
      <c r="B105" s="308"/>
    </row>
    <row r="106" spans="1:5" ht="17.45" customHeight="1" x14ac:dyDescent="0.25">
      <c r="A106" s="233" t="s">
        <v>2723</v>
      </c>
      <c r="B106" s="234" t="s">
        <v>2695</v>
      </c>
      <c r="C106" s="235" t="s">
        <v>2803</v>
      </c>
    </row>
    <row r="107" spans="1:5" ht="17.45" customHeight="1" x14ac:dyDescent="0.25">
      <c r="A107" s="233" t="s">
        <v>2724</v>
      </c>
      <c r="B107" s="234" t="s">
        <v>2696</v>
      </c>
      <c r="C107" s="235" t="s">
        <v>2805</v>
      </c>
      <c r="D107" s="235" t="s">
        <v>3210</v>
      </c>
    </row>
    <row r="108" spans="1:5" ht="17.45" customHeight="1" x14ac:dyDescent="0.25">
      <c r="A108" s="233" t="s">
        <v>2725</v>
      </c>
      <c r="B108" s="234" t="s">
        <v>2697</v>
      </c>
      <c r="C108" s="235" t="s">
        <v>2805</v>
      </c>
    </row>
    <row r="109" spans="1:5" ht="17.45" customHeight="1" x14ac:dyDescent="0.25">
      <c r="A109" s="233" t="s">
        <v>2726</v>
      </c>
      <c r="B109" s="234" t="s">
        <v>2698</v>
      </c>
      <c r="C109" s="235" t="s">
        <v>2805</v>
      </c>
      <c r="D109" s="235" t="s">
        <v>3320</v>
      </c>
    </row>
    <row r="110" spans="1:5" ht="17.45" customHeight="1" x14ac:dyDescent="0.25">
      <c r="A110" s="233" t="s">
        <v>2727</v>
      </c>
      <c r="B110" s="234" t="s">
        <v>2699</v>
      </c>
      <c r="C110" s="235" t="s">
        <v>2805</v>
      </c>
    </row>
    <row r="111" spans="1:5" ht="17.45" customHeight="1" x14ac:dyDescent="0.25">
      <c r="A111" s="233" t="s">
        <v>2728</v>
      </c>
      <c r="B111" s="234" t="s">
        <v>2694</v>
      </c>
      <c r="C111" s="235" t="s">
        <v>2805</v>
      </c>
    </row>
    <row r="112" spans="1:5" ht="17.45" customHeight="1" x14ac:dyDescent="0.25">
      <c r="A112" s="233" t="s">
        <v>2729</v>
      </c>
      <c r="B112" s="234" t="s">
        <v>2700</v>
      </c>
      <c r="C112" s="235" t="s">
        <v>2807</v>
      </c>
    </row>
    <row r="113" spans="1:4" ht="17.45" customHeight="1" x14ac:dyDescent="0.25">
      <c r="A113" s="233" t="s">
        <v>2730</v>
      </c>
      <c r="B113" s="234" t="s">
        <v>2761</v>
      </c>
      <c r="C113" s="235" t="s">
        <v>2807</v>
      </c>
    </row>
    <row r="114" spans="1:4" ht="17.45" customHeight="1" x14ac:dyDescent="0.25">
      <c r="A114" s="233" t="s">
        <v>2731</v>
      </c>
      <c r="B114" s="234" t="s">
        <v>2701</v>
      </c>
      <c r="C114" s="235" t="s">
        <v>2807</v>
      </c>
    </row>
    <row r="115" spans="1:4" ht="17.45" customHeight="1" x14ac:dyDescent="0.25">
      <c r="A115" s="233" t="s">
        <v>2732</v>
      </c>
      <c r="B115" s="234" t="s">
        <v>2702</v>
      </c>
      <c r="C115" s="235" t="s">
        <v>2807</v>
      </c>
    </row>
    <row r="116" spans="1:4" ht="17.45" customHeight="1" x14ac:dyDescent="0.25">
      <c r="A116" s="233" t="s">
        <v>2733</v>
      </c>
      <c r="B116" s="234" t="s">
        <v>2703</v>
      </c>
      <c r="C116" s="235" t="s">
        <v>2807</v>
      </c>
    </row>
    <row r="117" spans="1:4" ht="17.45" customHeight="1" x14ac:dyDescent="0.25">
      <c r="A117" s="233" t="s">
        <v>2734</v>
      </c>
      <c r="B117" s="234" t="s">
        <v>2704</v>
      </c>
      <c r="C117" s="235" t="s">
        <v>2807</v>
      </c>
    </row>
    <row r="118" spans="1:4" ht="17.45" customHeight="1" x14ac:dyDescent="0.25">
      <c r="A118" s="233" t="s">
        <v>2735</v>
      </c>
      <c r="B118" s="234" t="s">
        <v>2705</v>
      </c>
      <c r="C118" s="235" t="s">
        <v>2807</v>
      </c>
    </row>
    <row r="119" spans="1:4" ht="17.45" customHeight="1" x14ac:dyDescent="0.25">
      <c r="A119" s="233" t="s">
        <v>2722</v>
      </c>
      <c r="B119" s="234" t="s">
        <v>2757</v>
      </c>
      <c r="C119" s="235" t="s">
        <v>2807</v>
      </c>
    </row>
    <row r="120" spans="1:4" ht="17.45" customHeight="1" x14ac:dyDescent="0.25">
      <c r="A120" s="233" t="s">
        <v>2736</v>
      </c>
      <c r="B120" s="234" t="s">
        <v>2758</v>
      </c>
      <c r="C120" s="235" t="s">
        <v>2807</v>
      </c>
    </row>
    <row r="121" spans="1:4" ht="17.45" customHeight="1" x14ac:dyDescent="0.25">
      <c r="A121" s="233" t="s">
        <v>2737</v>
      </c>
      <c r="B121" s="234" t="s">
        <v>2706</v>
      </c>
      <c r="C121" s="235" t="s">
        <v>2807</v>
      </c>
    </row>
    <row r="122" spans="1:4" ht="17.45" customHeight="1" x14ac:dyDescent="0.25">
      <c r="A122" s="233" t="s">
        <v>2738</v>
      </c>
      <c r="B122" s="234" t="s">
        <v>2707</v>
      </c>
      <c r="C122" s="235" t="s">
        <v>2807</v>
      </c>
    </row>
    <row r="123" spans="1:4" ht="17.45" customHeight="1" x14ac:dyDescent="0.25">
      <c r="A123" s="233" t="s">
        <v>2739</v>
      </c>
      <c r="B123" s="234" t="s">
        <v>2708</v>
      </c>
      <c r="C123" s="235" t="s">
        <v>2807</v>
      </c>
    </row>
    <row r="124" spans="1:4" ht="17.45" customHeight="1" x14ac:dyDescent="0.25">
      <c r="A124" s="233" t="s">
        <v>2740</v>
      </c>
      <c r="B124" s="234" t="s">
        <v>2709</v>
      </c>
      <c r="C124" s="235" t="s">
        <v>2807</v>
      </c>
    </row>
    <row r="125" spans="1:4" ht="17.45" customHeight="1" x14ac:dyDescent="0.25">
      <c r="A125" s="233" t="s">
        <v>2741</v>
      </c>
      <c r="B125" s="234" t="s">
        <v>2710</v>
      </c>
      <c r="C125" s="235" t="s">
        <v>2807</v>
      </c>
    </row>
    <row r="126" spans="1:4" ht="17.45" customHeight="1" x14ac:dyDescent="0.25">
      <c r="A126" s="233" t="s">
        <v>2742</v>
      </c>
      <c r="B126" s="234" t="s">
        <v>2711</v>
      </c>
      <c r="C126" s="235" t="s">
        <v>2809</v>
      </c>
    </row>
    <row r="127" spans="1:4" ht="17.45" customHeight="1" x14ac:dyDescent="0.25">
      <c r="A127" s="233" t="s">
        <v>2743</v>
      </c>
      <c r="B127" s="234" t="s">
        <v>2712</v>
      </c>
      <c r="C127" s="235" t="s">
        <v>2811</v>
      </c>
    </row>
    <row r="128" spans="1:4" ht="17.45" customHeight="1" x14ac:dyDescent="0.25">
      <c r="A128" s="233" t="s">
        <v>3375</v>
      </c>
      <c r="B128" s="234" t="s">
        <v>3377</v>
      </c>
      <c r="C128" s="235" t="s">
        <v>3381</v>
      </c>
      <c r="D128" s="235" t="s">
        <v>3379</v>
      </c>
    </row>
    <row r="129" spans="1:4" ht="17.45" customHeight="1" x14ac:dyDescent="0.25">
      <c r="A129" s="233" t="s">
        <v>3376</v>
      </c>
      <c r="B129" s="234" t="s">
        <v>3378</v>
      </c>
      <c r="C129" s="235" t="s">
        <v>3382</v>
      </c>
      <c r="D129" s="235" t="s">
        <v>3380</v>
      </c>
    </row>
    <row r="130" spans="1:4" s="307" customFormat="1" ht="17.45" customHeight="1" x14ac:dyDescent="0.25">
      <c r="A130" s="306" t="s">
        <v>3443</v>
      </c>
      <c r="B130" s="308"/>
    </row>
    <row r="131" spans="1:4" ht="17.45" customHeight="1" x14ac:dyDescent="0.25">
      <c r="A131" s="233" t="s">
        <v>2744</v>
      </c>
      <c r="B131" s="234" t="s">
        <v>2713</v>
      </c>
      <c r="C131" s="235" t="s">
        <v>2782</v>
      </c>
    </row>
    <row r="132" spans="1:4" ht="17.45" customHeight="1" x14ac:dyDescent="0.25">
      <c r="A132" s="233" t="s">
        <v>2745</v>
      </c>
      <c r="B132" s="234" t="s">
        <v>2714</v>
      </c>
      <c r="C132" s="235" t="s">
        <v>2812</v>
      </c>
      <c r="D132" s="235" t="s">
        <v>3197</v>
      </c>
    </row>
    <row r="133" spans="1:4" ht="17.45" customHeight="1" x14ac:dyDescent="0.25">
      <c r="A133" s="233" t="s">
        <v>2746</v>
      </c>
      <c r="B133" s="234" t="s">
        <v>2715</v>
      </c>
      <c r="C133" s="235" t="s">
        <v>2814</v>
      </c>
    </row>
    <row r="134" spans="1:4" ht="17.45" customHeight="1" x14ac:dyDescent="0.25">
      <c r="A134" s="233" t="s">
        <v>2747</v>
      </c>
      <c r="B134" s="234" t="s">
        <v>2716</v>
      </c>
      <c r="C134" s="235" t="s">
        <v>2816</v>
      </c>
    </row>
    <row r="135" spans="1:4" ht="17.45" customHeight="1" x14ac:dyDescent="0.25">
      <c r="A135" s="233" t="s">
        <v>2748</v>
      </c>
      <c r="B135" s="234" t="s">
        <v>2717</v>
      </c>
      <c r="C135" s="235" t="s">
        <v>2816</v>
      </c>
    </row>
    <row r="136" spans="1:4" ht="17.45" customHeight="1" x14ac:dyDescent="0.25">
      <c r="A136" s="233" t="s">
        <v>2749</v>
      </c>
      <c r="B136" s="234" t="s">
        <v>2718</v>
      </c>
      <c r="C136" s="235" t="s">
        <v>2816</v>
      </c>
    </row>
    <row r="137" spans="1:4" ht="17.45" customHeight="1" x14ac:dyDescent="0.25">
      <c r="A137" s="233" t="s">
        <v>2750</v>
      </c>
      <c r="B137" s="234" t="s">
        <v>2719</v>
      </c>
      <c r="C137" s="235" t="s">
        <v>2816</v>
      </c>
    </row>
    <row r="138" spans="1:4" ht="17.45" customHeight="1" x14ac:dyDescent="0.25">
      <c r="A138" s="233" t="s">
        <v>2751</v>
      </c>
      <c r="B138" s="234" t="s">
        <v>2720</v>
      </c>
      <c r="C138" s="235" t="s">
        <v>2816</v>
      </c>
    </row>
    <row r="139" spans="1:4" ht="17.45" customHeight="1" x14ac:dyDescent="0.25">
      <c r="A139" s="233" t="s">
        <v>2752</v>
      </c>
      <c r="B139" s="234" t="s">
        <v>2721</v>
      </c>
      <c r="C139" s="235" t="s">
        <v>2816</v>
      </c>
    </row>
    <row r="140" spans="1:4" ht="17.45" customHeight="1" x14ac:dyDescent="0.25">
      <c r="A140" s="233" t="s">
        <v>2942</v>
      </c>
      <c r="B140" s="234" t="s">
        <v>2941</v>
      </c>
      <c r="C140" s="235" t="s">
        <v>2816</v>
      </c>
      <c r="D140" s="235" t="s">
        <v>2949</v>
      </c>
    </row>
    <row r="141" spans="1:4" ht="17.45" customHeight="1" x14ac:dyDescent="0.25">
      <c r="A141" s="233" t="s">
        <v>3349</v>
      </c>
      <c r="B141" s="234" t="s">
        <v>3351</v>
      </c>
      <c r="C141" s="235" t="s">
        <v>3383</v>
      </c>
      <c r="D141" s="235" t="s">
        <v>3379</v>
      </c>
    </row>
    <row r="142" spans="1:4" ht="17.45" customHeight="1" x14ac:dyDescent="0.25">
      <c r="A142" s="233" t="s">
        <v>3350</v>
      </c>
      <c r="B142" s="234" t="s">
        <v>3352</v>
      </c>
      <c r="C142" s="235" t="s">
        <v>3384</v>
      </c>
      <c r="D142" s="235" t="s">
        <v>3379</v>
      </c>
    </row>
  </sheetData>
  <phoneticPr fontId="1"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1:BOW86"/>
  <sheetViews>
    <sheetView tabSelected="1" topLeftCell="A2" zoomScale="130" zoomScaleNormal="130" zoomScaleSheetLayoutView="100" workbookViewId="0">
      <selection activeCell="BNO23" sqref="BNO23:BNO24"/>
    </sheetView>
  </sheetViews>
  <sheetFormatPr defaultColWidth="9" defaultRowHeight="16.5" x14ac:dyDescent="0.25"/>
  <cols>
    <col min="1" max="2" width="5.875" style="297" customWidth="1"/>
    <col min="3" max="4" width="7.125" style="6" hidden="1" customWidth="1"/>
    <col min="5" max="11" width="6.875" style="6" hidden="1" customWidth="1"/>
    <col min="12" max="25" width="8" style="290" hidden="1" customWidth="1"/>
    <col min="26" max="30" width="6.125" style="6" hidden="1" customWidth="1"/>
    <col min="31" max="31" width="6.125" style="318" hidden="1" customWidth="1"/>
    <col min="32" max="49" width="6.125" style="6" hidden="1" customWidth="1"/>
    <col min="50" max="50" width="8.125" style="291" hidden="1" customWidth="1"/>
    <col min="51" max="51" width="7.875" style="291" hidden="1" customWidth="1"/>
    <col min="52" max="55" width="6.875" style="291" hidden="1" customWidth="1"/>
    <col min="56" max="59" width="5.875" style="291" hidden="1" customWidth="1"/>
    <col min="60" max="71" width="6.125" style="17" hidden="1" customWidth="1"/>
    <col min="72" max="83" width="5.125" style="17" hidden="1" customWidth="1"/>
    <col min="84" max="95" width="6.125" style="17" hidden="1" customWidth="1"/>
    <col min="96" max="107" width="5.125" style="17" hidden="1" customWidth="1"/>
    <col min="108" max="119" width="6.125" style="17" hidden="1" customWidth="1"/>
    <col min="120" max="131" width="5.125" style="17" hidden="1" customWidth="1"/>
    <col min="132" max="143" width="6.375" style="17" hidden="1" customWidth="1"/>
    <col min="144" max="155" width="5.125" style="17" hidden="1" customWidth="1"/>
    <col min="156" max="157" width="6.625" style="17" hidden="1" customWidth="1"/>
    <col min="158" max="159" width="5.625" style="17" hidden="1" customWidth="1"/>
    <col min="160" max="161" width="6.125" style="17" hidden="1" customWidth="1"/>
    <col min="162" max="169" width="6.875" style="17" hidden="1" customWidth="1"/>
    <col min="170" max="170" width="5.125" style="17" hidden="1" customWidth="1"/>
    <col min="171" max="171" width="6.125" style="23" hidden="1" customWidth="1"/>
    <col min="172" max="172" width="4.875" style="17" hidden="1" customWidth="1"/>
    <col min="173" max="173" width="6.125" style="4" hidden="1" customWidth="1"/>
    <col min="174" max="189" width="5.125" style="17" hidden="1" customWidth="1"/>
    <col min="190" max="205" width="4.875" style="17" hidden="1" customWidth="1"/>
    <col min="206" max="209" width="6" style="17" hidden="1" customWidth="1"/>
    <col min="210" max="211" width="5.625" style="17" hidden="1" customWidth="1"/>
    <col min="212" max="219" width="5.875" style="17" hidden="1" customWidth="1"/>
    <col min="220" max="221" width="5.5" style="17" hidden="1" customWidth="1"/>
    <col min="222" max="223" width="6.875" style="17" hidden="1" customWidth="1"/>
    <col min="224" max="225" width="5.5" style="17" hidden="1" customWidth="1"/>
    <col min="226" max="265" width="5.125" style="17" hidden="1" customWidth="1"/>
    <col min="266" max="287" width="5.875" style="17" hidden="1" customWidth="1"/>
    <col min="288" max="292" width="6.5" style="219" hidden="1" customWidth="1"/>
    <col min="293" max="293" width="5.125" style="219" hidden="1" customWidth="1"/>
    <col min="294" max="294" width="6.5" style="219" hidden="1" customWidth="1"/>
    <col min="295" max="295" width="5.125" style="219" hidden="1" customWidth="1"/>
    <col min="296" max="296" width="6.5" style="219" hidden="1" customWidth="1"/>
    <col min="297" max="297" width="5.125" style="219" hidden="1" customWidth="1"/>
    <col min="298" max="298" width="6.5" style="219" hidden="1" customWidth="1"/>
    <col min="299" max="299" width="5.125" style="219" hidden="1" customWidth="1"/>
    <col min="300" max="300" width="6.5" style="219" hidden="1" customWidth="1"/>
    <col min="301" max="301" width="5.125" style="219" hidden="1" customWidth="1"/>
    <col min="302" max="302" width="6.5" style="219" hidden="1" customWidth="1"/>
    <col min="303" max="303" width="5.125" style="219" hidden="1" customWidth="1"/>
    <col min="304" max="304" width="6.5" style="219" hidden="1" customWidth="1"/>
    <col min="305" max="305" width="5.125" style="219" hidden="1" customWidth="1"/>
    <col min="306" max="306" width="6.5" style="219" hidden="1" customWidth="1"/>
    <col min="307" max="307" width="5.125" style="219" hidden="1" customWidth="1"/>
    <col min="308" max="309" width="6.625" style="292" customWidth="1"/>
    <col min="310" max="310" width="6.875" style="292" customWidth="1"/>
    <col min="311" max="315" width="6" style="292" customWidth="1"/>
    <col min="316" max="317" width="5.875" style="219" hidden="1" customWidth="1"/>
    <col min="318" max="321" width="6.875" style="219" hidden="1" customWidth="1"/>
    <col min="322" max="323" width="5.875" style="219" hidden="1" customWidth="1"/>
    <col min="324" max="329" width="6.5" style="219" hidden="1" customWidth="1"/>
    <col min="330" max="373" width="5.875" style="219" hidden="1" customWidth="1"/>
    <col min="374" max="384" width="5.875" style="222" hidden="1" customWidth="1"/>
    <col min="385" max="400" width="5.125" style="291" hidden="1" customWidth="1"/>
    <col min="401" max="458" width="5.5" style="17" hidden="1" customWidth="1"/>
    <col min="459" max="494" width="5.125" style="17" hidden="1" customWidth="1"/>
    <col min="495" max="498" width="5.875" style="17" hidden="1" customWidth="1"/>
    <col min="499" max="499" width="7" style="17" hidden="1" customWidth="1"/>
    <col min="500" max="508" width="5.875" style="17" hidden="1" customWidth="1"/>
    <col min="509" max="512" width="9" style="17" hidden="1" customWidth="1"/>
    <col min="513" max="516" width="6.875" style="219" hidden="1" customWidth="1"/>
    <col min="517" max="517" width="7.5" style="219" hidden="1" customWidth="1"/>
    <col min="518" max="520" width="5" style="219" hidden="1" customWidth="1"/>
    <col min="521" max="521" width="5.875" style="219" hidden="1" customWidth="1"/>
    <col min="522" max="524" width="5" style="219" hidden="1" customWidth="1"/>
    <col min="525" max="525" width="5.5" style="219" hidden="1" customWidth="1"/>
    <col min="526" max="528" width="5" style="219" hidden="1" customWidth="1"/>
    <col min="529" max="529" width="5.5" style="219" hidden="1" customWidth="1"/>
    <col min="530" max="532" width="5" style="219" hidden="1" customWidth="1"/>
    <col min="533" max="533" width="6.625" style="219" hidden="1" customWidth="1"/>
    <col min="534" max="540" width="5" style="219" hidden="1" customWidth="1"/>
    <col min="541" max="541" width="6.125" style="219" hidden="1" customWidth="1"/>
    <col min="542" max="545" width="7.5" style="293" hidden="1" customWidth="1"/>
    <col min="546" max="556" width="7.125" style="219" hidden="1" customWidth="1"/>
    <col min="557" max="568" width="7" style="219" hidden="1" customWidth="1"/>
    <col min="569" max="571" width="7.5" style="219" hidden="1" customWidth="1"/>
    <col min="572" max="589" width="6.875" style="298" hidden="1" customWidth="1"/>
    <col min="590" max="592" width="9.375" style="219" hidden="1" customWidth="1"/>
    <col min="593" max="595" width="14" style="219" hidden="1" customWidth="1"/>
    <col min="596" max="610" width="6.625" style="219" hidden="1" customWidth="1"/>
    <col min="611" max="613" width="13.125" style="219" hidden="1" customWidth="1"/>
    <col min="614" max="617" width="9.5" style="219" hidden="1" customWidth="1"/>
    <col min="618" max="619" width="12" style="219" hidden="1" customWidth="1"/>
    <col min="620" max="647" width="5.875" style="219" hidden="1" customWidth="1"/>
    <col min="648" max="648" width="14.125" style="219" hidden="1" customWidth="1"/>
    <col min="649" max="651" width="7.875" style="237" hidden="1" customWidth="1"/>
    <col min="652" max="652" width="10.125" style="60" hidden="1" customWidth="1"/>
    <col min="653" max="653" width="7.875" style="60" hidden="1" customWidth="1"/>
    <col min="654" max="654" width="5.875" style="219" hidden="1" customWidth="1"/>
    <col min="655" max="655" width="8.125" style="219" hidden="1" customWidth="1"/>
    <col min="656" max="664" width="5.875" style="219" hidden="1" customWidth="1"/>
    <col min="665" max="665" width="6.625" style="219" hidden="1" customWidth="1"/>
    <col min="666" max="667" width="5.875" style="219" hidden="1" customWidth="1"/>
    <col min="668" max="672" width="7.875" style="219" hidden="1" customWidth="1"/>
    <col min="673" max="674" width="6.125" style="219" hidden="1" customWidth="1"/>
    <col min="675" max="696" width="5.875" style="219" hidden="1" customWidth="1"/>
    <col min="697" max="708" width="6.125" style="219" hidden="1" customWidth="1"/>
    <col min="709" max="714" width="5.875" style="237" hidden="1" customWidth="1"/>
    <col min="715" max="716" width="7.125" style="237" hidden="1" customWidth="1"/>
    <col min="717" max="717" width="6.875" style="237" hidden="1" customWidth="1"/>
    <col min="718" max="738" width="5.875" style="237" hidden="1" customWidth="1"/>
    <col min="739" max="740" width="8.875" style="237" hidden="1" customWidth="1"/>
    <col min="741" max="745" width="14" style="298" hidden="1" customWidth="1"/>
    <col min="746" max="747" width="14.875" style="237" hidden="1" customWidth="1"/>
    <col min="748" max="750" width="12.875" style="237" hidden="1" customWidth="1"/>
    <col min="751" max="754" width="14.875" style="237" hidden="1" customWidth="1"/>
    <col min="755" max="768" width="5.875" style="219" hidden="1" customWidth="1"/>
    <col min="769" max="772" width="6.875" style="219" hidden="1" customWidth="1"/>
    <col min="773" max="774" width="5.875" style="219" hidden="1" customWidth="1"/>
    <col min="775" max="780" width="6.5" style="219" hidden="1" customWidth="1"/>
    <col min="781" max="802" width="5.875" style="219" hidden="1" customWidth="1"/>
    <col min="803" max="803" width="8.125" style="219" hidden="1" customWidth="1"/>
    <col min="804" max="804" width="5.875" style="219" hidden="1" customWidth="1"/>
    <col min="805" max="805" width="7.5" style="219" hidden="1" customWidth="1"/>
    <col min="806" max="806" width="5.875" style="219" hidden="1" customWidth="1"/>
    <col min="807" max="807" width="8.375" style="219" hidden="1" customWidth="1"/>
    <col min="808" max="808" width="5.875" style="219" hidden="1" customWidth="1"/>
    <col min="809" max="809" width="8.375" style="219" hidden="1" customWidth="1"/>
    <col min="810" max="818" width="5.875" style="219" hidden="1" customWidth="1"/>
    <col min="819" max="819" width="7.5" style="219" hidden="1" customWidth="1"/>
    <col min="820" max="820" width="5.875" style="219" hidden="1" customWidth="1"/>
    <col min="821" max="821" width="7.5" style="219" hidden="1" customWidth="1"/>
    <col min="822" max="826" width="5.875" style="219" hidden="1" customWidth="1"/>
    <col min="827" max="827" width="8.375" style="219" hidden="1" customWidth="1"/>
    <col min="828" max="828" width="5.875" style="219" hidden="1" customWidth="1"/>
    <col min="829" max="829" width="8.375" style="219" hidden="1" customWidth="1"/>
    <col min="830" max="834" width="5.875" style="219" hidden="1" customWidth="1"/>
    <col min="835" max="836" width="8.375" style="219" hidden="1" customWidth="1"/>
    <col min="837" max="838" width="7.5" style="219" hidden="1" customWidth="1"/>
    <col min="839" max="855" width="5.875" style="219" hidden="1" customWidth="1"/>
    <col min="856" max="856" width="7" style="219" hidden="1" customWidth="1"/>
    <col min="857" max="860" width="5.875" style="219" hidden="1" customWidth="1"/>
    <col min="861" max="861" width="7.5" style="219" hidden="1" customWidth="1"/>
    <col min="862" max="862" width="5.875" style="219" hidden="1" customWidth="1"/>
    <col min="863" max="863" width="7.5" style="219" hidden="1" customWidth="1"/>
    <col min="864" max="868" width="5.875" style="219" hidden="1" customWidth="1"/>
    <col min="869" max="869" width="7.5" style="219" hidden="1" customWidth="1"/>
    <col min="870" max="870" width="8.125" style="219" hidden="1" customWidth="1"/>
    <col min="871" max="871" width="7.5" style="219" hidden="1" customWidth="1"/>
    <col min="872" max="872" width="8.125" style="219" hidden="1" customWidth="1"/>
    <col min="873" max="892" width="5.875" style="219" hidden="1" customWidth="1"/>
    <col min="893" max="893" width="7.5" style="219" hidden="1" customWidth="1"/>
    <col min="894" max="894" width="5.875" style="219" hidden="1" customWidth="1"/>
    <col min="895" max="895" width="7.5" style="219" hidden="1" customWidth="1"/>
    <col min="896" max="910" width="5.875" style="219" hidden="1" customWidth="1"/>
    <col min="911" max="911" width="7.5" style="219" hidden="1" customWidth="1"/>
    <col min="912" max="912" width="5.875" style="219" hidden="1" customWidth="1"/>
    <col min="913" max="913" width="7.5" style="219" hidden="1" customWidth="1"/>
    <col min="914" max="922" width="5.875" style="219" hidden="1" customWidth="1"/>
    <col min="923" max="923" width="7.5" style="219" hidden="1" customWidth="1"/>
    <col min="924" max="924" width="5.875" style="219" hidden="1" customWidth="1"/>
    <col min="925" max="925" width="8.375" style="219" hidden="1" customWidth="1"/>
    <col min="926" max="938" width="5.875" style="219" hidden="1" customWidth="1"/>
    <col min="939" max="939" width="7.5" style="219" hidden="1" customWidth="1"/>
    <col min="940" max="940" width="5.875" style="219" hidden="1" customWidth="1"/>
    <col min="941" max="941" width="7.5" style="219" hidden="1" customWidth="1"/>
    <col min="942" max="945" width="5.875" style="219" hidden="1" customWidth="1"/>
    <col min="946" max="946" width="7.5" style="219" hidden="1" customWidth="1"/>
    <col min="947" max="947" width="5.875" style="219" hidden="1" customWidth="1"/>
    <col min="948" max="948" width="7.5" style="219" hidden="1" customWidth="1"/>
    <col min="949" max="949" width="5.875" style="219" hidden="1" customWidth="1"/>
    <col min="950" max="952" width="10" style="299" hidden="1" customWidth="1"/>
    <col min="953" max="956" width="5.625" style="237" hidden="1" customWidth="1"/>
    <col min="957" max="959" width="13.125" style="237" hidden="1" customWidth="1"/>
    <col min="960" max="973" width="6" style="252" hidden="1" customWidth="1"/>
    <col min="974" max="975" width="10.125" style="237" hidden="1" customWidth="1"/>
    <col min="976" max="989" width="6.125" style="237" hidden="1" customWidth="1"/>
    <col min="990" max="1025" width="5.875" style="237" hidden="1" customWidth="1"/>
    <col min="1026" max="1053" width="5" style="237" hidden="1" customWidth="1"/>
    <col min="1054" max="1065" width="4.625" style="237" hidden="1" customWidth="1"/>
    <col min="1066" max="1066" width="5.625" style="237" hidden="1" customWidth="1"/>
    <col min="1067" max="1067" width="6.125" style="237" hidden="1" customWidth="1"/>
    <col min="1068" max="1069" width="6" style="237" hidden="1" customWidth="1"/>
    <col min="1070" max="1070" width="5.125" style="237" hidden="1" customWidth="1"/>
    <col min="1071" max="1089" width="4.625" style="237" hidden="1" customWidth="1"/>
    <col min="1090" max="1093" width="6.375" style="237" hidden="1" customWidth="1"/>
    <col min="1094" max="1115" width="5.5" style="237" hidden="1" customWidth="1"/>
    <col min="1116" max="1116" width="6.375" style="237" hidden="1" customWidth="1"/>
    <col min="1117" max="1117" width="6" style="237" hidden="1" customWidth="1"/>
    <col min="1118" max="1123" width="5.875" style="237" hidden="1" customWidth="1"/>
    <col min="1124" max="1129" width="5.125" style="237" hidden="1" customWidth="1"/>
    <col min="1130" max="1135" width="7" style="237" hidden="1" customWidth="1"/>
    <col min="1136" max="1155" width="5.125" style="237" hidden="1" customWidth="1"/>
    <col min="1156" max="1159" width="5.875" style="237" hidden="1" customWidth="1"/>
    <col min="1160" max="1224" width="5.125" style="237" hidden="1" customWidth="1"/>
    <col min="1225" max="1252" width="5.875" style="237" hidden="1" customWidth="1"/>
    <col min="1253" max="1256" width="7.125" style="237" hidden="1" customWidth="1"/>
    <col min="1257" max="1262" width="18.5" style="237" hidden="1" customWidth="1"/>
    <col min="1263" max="1264" width="20" style="237" hidden="1" customWidth="1"/>
    <col min="1265" max="1265" width="20.625" style="237" hidden="1" customWidth="1"/>
    <col min="1266" max="1267" width="13.125" style="237" hidden="1" customWidth="1"/>
    <col min="1268" max="1275" width="4.125" style="237" hidden="1" customWidth="1"/>
    <col min="1276" max="1299" width="7.125" style="237" hidden="1" customWidth="1"/>
    <col min="1300" max="1302" width="5" style="237" hidden="1" customWidth="1"/>
    <col min="1303" max="1303" width="5.375" style="237" hidden="1" customWidth="1"/>
    <col min="1304" max="1314" width="5" style="237" hidden="1" customWidth="1"/>
    <col min="1315" max="1327" width="6.125" style="219" hidden="1" customWidth="1"/>
    <col min="1328" max="1353" width="5.5" style="219" hidden="1" customWidth="1"/>
    <col min="1354" max="1359" width="6.125" style="219" hidden="1" customWidth="1"/>
    <col min="1360" max="1382" width="5.125" style="219" hidden="1" customWidth="1"/>
    <col min="1383" max="1384" width="8.375" style="219" hidden="1" customWidth="1"/>
    <col min="1385" max="1385" width="5.125" style="219" hidden="1" customWidth="1"/>
    <col min="1386" max="1386" width="5.875" style="219" hidden="1" customWidth="1"/>
    <col min="1387" max="1387" width="4.875" style="219" hidden="1" customWidth="1"/>
    <col min="1388" max="1388" width="5.375" style="219" hidden="1" customWidth="1"/>
    <col min="1389" max="1389" width="5.625" style="219" hidden="1" customWidth="1"/>
    <col min="1390" max="1390" width="7.125" style="219" hidden="1" customWidth="1"/>
    <col min="1391" max="1391" width="5.125" style="219" hidden="1" customWidth="1"/>
    <col min="1392" max="1392" width="6.375" style="219" hidden="1" customWidth="1"/>
    <col min="1393" max="1393" width="5.875" style="219" hidden="1" customWidth="1"/>
    <col min="1394" max="1394" width="7.5" style="219" hidden="1" customWidth="1"/>
    <col min="1395" max="1395" width="5.125" style="219" hidden="1" customWidth="1"/>
    <col min="1396" max="1396" width="6.375" style="219" hidden="1" customWidth="1"/>
    <col min="1397" max="1397" width="6.125" style="219" hidden="1" customWidth="1"/>
    <col min="1398" max="1398" width="7.125" style="219" hidden="1" customWidth="1"/>
    <col min="1399" max="1399" width="5.375" style="219" hidden="1" customWidth="1"/>
    <col min="1400" max="1400" width="6.375" style="219" hidden="1" customWidth="1"/>
    <col min="1401" max="1401" width="6.5" style="219" hidden="1" customWidth="1"/>
    <col min="1402" max="1402" width="5.875" style="219" hidden="1" customWidth="1"/>
    <col min="1403" max="1405" width="5" style="219" hidden="1" customWidth="1"/>
    <col min="1406" max="1406" width="4.625" style="219" hidden="1" customWidth="1"/>
    <col min="1407" max="1407" width="5" style="219" hidden="1" customWidth="1"/>
    <col min="1408" max="1408" width="4.625" style="219" hidden="1" customWidth="1"/>
    <col min="1409" max="1409" width="5" style="219" hidden="1" customWidth="1"/>
    <col min="1410" max="1413" width="4.625" style="219" hidden="1" customWidth="1"/>
    <col min="1414" max="1414" width="4.875" style="219" hidden="1" customWidth="1"/>
    <col min="1415" max="1415" width="5" style="219" hidden="1" customWidth="1"/>
    <col min="1416" max="1416" width="4.5" style="219" hidden="1" customWidth="1"/>
    <col min="1417" max="1417" width="5" style="219" hidden="1" customWidth="1"/>
    <col min="1418" max="1418" width="4.5" style="219" hidden="1" customWidth="1"/>
    <col min="1419" max="1419" width="6.375" style="219" hidden="1" customWidth="1"/>
    <col min="1420" max="1420" width="5" style="219" hidden="1" customWidth="1"/>
    <col min="1421" max="1421" width="5.625" style="219" hidden="1" customWidth="1"/>
    <col min="1422" max="1422" width="5" style="219" hidden="1" customWidth="1"/>
    <col min="1423" max="1424" width="4.625" style="219" hidden="1" customWidth="1"/>
    <col min="1425" max="1425" width="6.125" style="219" hidden="1" customWidth="1"/>
    <col min="1426" max="1426" width="5" style="219" hidden="1" customWidth="1"/>
    <col min="1427" max="1428" width="4.625" style="219" hidden="1" customWidth="1"/>
    <col min="1429" max="1429" width="7" style="222" hidden="1" customWidth="1"/>
    <col min="1430" max="1430" width="6.875" style="222" hidden="1" customWidth="1"/>
    <col min="1431" max="1436" width="5.625" style="222" hidden="1" customWidth="1"/>
    <col min="1437" max="1438" width="6.125" style="222" hidden="1" customWidth="1"/>
    <col min="1439" max="1448" width="5.625" style="222" hidden="1" customWidth="1"/>
    <col min="1449" max="1449" width="6.875" style="219" hidden="1" customWidth="1"/>
    <col min="1450" max="1452" width="5.875" style="219" hidden="1" customWidth="1"/>
    <col min="1453" max="1453" width="5.375" style="219" hidden="1" customWidth="1"/>
    <col min="1454" max="1454" width="5" style="219" hidden="1" customWidth="1"/>
    <col min="1455" max="1455" width="5.875" style="219" hidden="1" customWidth="1"/>
    <col min="1456" max="1456" width="5" style="219" hidden="1" customWidth="1"/>
    <col min="1457" max="1457" width="6" style="219" hidden="1" customWidth="1"/>
    <col min="1458" max="1458" width="5.875" style="219" hidden="1" customWidth="1"/>
    <col min="1459" max="1460" width="5" style="219" hidden="1" customWidth="1"/>
    <col min="1461" max="1461" width="6.125" style="219" hidden="1" customWidth="1"/>
    <col min="1462" max="1468" width="5" style="219" hidden="1" customWidth="1"/>
    <col min="1469" max="1470" width="5.875" style="219" hidden="1" customWidth="1"/>
    <col min="1471" max="1472" width="6.5" style="219" hidden="1" customWidth="1"/>
    <col min="1473" max="1526" width="5.875" style="219" hidden="1" customWidth="1"/>
    <col min="1527" max="1527" width="6.125" style="219" hidden="1" customWidth="1"/>
    <col min="1528" max="1528" width="6.625" style="219" hidden="1" customWidth="1"/>
    <col min="1529" max="1530" width="5.875" style="219" hidden="1" customWidth="1"/>
    <col min="1531" max="1531" width="6.625" style="219" hidden="1" customWidth="1"/>
    <col min="1532" max="1532" width="7" style="219" hidden="1" customWidth="1"/>
    <col min="1533" max="1534" width="5.875" style="219" hidden="1" customWidth="1"/>
    <col min="1535" max="1535" width="6.875" style="219" hidden="1" customWidth="1"/>
    <col min="1536" max="1536" width="5.875" style="219" hidden="1" customWidth="1"/>
    <col min="1537" max="1558" width="5" style="219" hidden="1" customWidth="1"/>
    <col min="1559" max="1560" width="5.125" style="219" hidden="1" customWidth="1"/>
    <col min="1561" max="1580" width="4.875" style="219" hidden="1" customWidth="1"/>
    <col min="1581" max="1586" width="5.875" style="219" hidden="1" customWidth="1"/>
    <col min="1587" max="1588" width="5.5" style="219" hidden="1" customWidth="1"/>
    <col min="1589" max="1603" width="5.125" style="219" hidden="1" customWidth="1"/>
    <col min="1604" max="1623" width="5.875" style="219" hidden="1" customWidth="1"/>
    <col min="1624" max="1627" width="8" style="219" hidden="1" customWidth="1"/>
    <col min="1628" max="1629" width="6.125" style="219" hidden="1" customWidth="1"/>
    <col min="1630" max="1641" width="5.375" style="219" hidden="1" customWidth="1"/>
    <col min="1642" max="1667" width="6.125" style="237" hidden="1" customWidth="1"/>
    <col min="1668" max="1668" width="6.875" style="219" hidden="1" customWidth="1"/>
    <col min="1669" max="1669" width="5.625" style="219" hidden="1" customWidth="1"/>
    <col min="1670" max="1670" width="6.625" style="219" hidden="1" customWidth="1"/>
    <col min="1671" max="1675" width="5.625" style="219" hidden="1" customWidth="1"/>
    <col min="1676" max="1677" width="5.875" style="219" hidden="1" customWidth="1"/>
    <col min="1678" max="1719" width="5.625" style="219" hidden="1" customWidth="1"/>
    <col min="1720" max="1736" width="5.875" style="219" customWidth="1"/>
    <col min="1737" max="1737" width="10.875" style="219" bestFit="1" customWidth="1"/>
    <col min="1738" max="1738" width="6" style="219" hidden="1" customWidth="1"/>
    <col min="1739" max="1751" width="5.5" style="219" hidden="1" customWidth="1"/>
    <col min="1752" max="1755" width="6.125" style="219" hidden="1" customWidth="1"/>
    <col min="1756" max="1759" width="9.875" style="219" hidden="1" customWidth="1"/>
    <col min="1760" max="1761" width="12.5" style="294" hidden="1" customWidth="1"/>
    <col min="1762" max="1765" width="0" style="153" hidden="1" customWidth="1"/>
    <col min="1766" max="16384" width="9" style="219"/>
  </cols>
  <sheetData>
    <row r="1" spans="1:1765" s="178" customFormat="1" x14ac:dyDescent="0.3">
      <c r="A1" s="533" t="s">
        <v>391</v>
      </c>
      <c r="B1" s="562"/>
      <c r="C1" s="533" t="s">
        <v>1288</v>
      </c>
      <c r="D1" s="534"/>
      <c r="E1" s="534"/>
      <c r="F1" s="534"/>
      <c r="G1" s="534"/>
      <c r="H1" s="534"/>
      <c r="I1" s="534"/>
      <c r="J1" s="534"/>
      <c r="K1" s="534"/>
      <c r="L1" s="533" t="s">
        <v>1289</v>
      </c>
      <c r="M1" s="534"/>
      <c r="N1" s="534"/>
      <c r="O1" s="534"/>
      <c r="P1" s="534"/>
      <c r="Q1" s="534"/>
      <c r="R1" s="534"/>
      <c r="S1" s="534"/>
      <c r="T1" s="534"/>
      <c r="U1" s="534"/>
      <c r="V1" s="534"/>
      <c r="W1" s="534"/>
      <c r="X1" s="534"/>
      <c r="Y1" s="562"/>
      <c r="Z1" s="533" t="s">
        <v>1290</v>
      </c>
      <c r="AA1" s="534"/>
      <c r="AB1" s="534"/>
      <c r="AC1" s="534"/>
      <c r="AD1" s="534"/>
      <c r="AE1" s="534"/>
      <c r="AF1" s="534"/>
      <c r="AG1" s="534"/>
      <c r="AH1" s="534"/>
      <c r="AI1" s="534"/>
      <c r="AJ1" s="534"/>
      <c r="AK1" s="534"/>
      <c r="AL1" s="534"/>
      <c r="AM1" s="534"/>
      <c r="AN1" s="534"/>
      <c r="AO1" s="534"/>
      <c r="AP1" s="562"/>
      <c r="AQ1" s="533" t="s">
        <v>1291</v>
      </c>
      <c r="AR1" s="534"/>
      <c r="AS1" s="534"/>
      <c r="AT1" s="534"/>
      <c r="AU1" s="534"/>
      <c r="AV1" s="534"/>
      <c r="AW1" s="562"/>
      <c r="AX1" s="533" t="s">
        <v>1292</v>
      </c>
      <c r="AY1" s="534"/>
      <c r="AZ1" s="534"/>
      <c r="BA1" s="534"/>
      <c r="BB1" s="534"/>
      <c r="BC1" s="534"/>
      <c r="BD1" s="534"/>
      <c r="BE1" s="534"/>
      <c r="BF1" s="534"/>
      <c r="BG1" s="562"/>
      <c r="BH1" s="533" t="s">
        <v>1293</v>
      </c>
      <c r="BI1" s="534"/>
      <c r="BJ1" s="534"/>
      <c r="BK1" s="534"/>
      <c r="BL1" s="534"/>
      <c r="BM1" s="534"/>
      <c r="BN1" s="534"/>
      <c r="BO1" s="534"/>
      <c r="BP1" s="534"/>
      <c r="BQ1" s="534"/>
      <c r="BR1" s="534"/>
      <c r="BS1" s="534"/>
      <c r="BT1" s="534"/>
      <c r="BU1" s="534"/>
      <c r="BV1" s="534"/>
      <c r="BW1" s="534"/>
      <c r="BX1" s="534"/>
      <c r="BY1" s="534"/>
      <c r="BZ1" s="534"/>
      <c r="CA1" s="534"/>
      <c r="CB1" s="534"/>
      <c r="CC1" s="534"/>
      <c r="CD1" s="534"/>
      <c r="CE1" s="562"/>
      <c r="CF1" s="534" t="s">
        <v>1294</v>
      </c>
      <c r="CG1" s="534"/>
      <c r="CH1" s="534"/>
      <c r="CI1" s="534"/>
      <c r="CJ1" s="534"/>
      <c r="CK1" s="534"/>
      <c r="CL1" s="534"/>
      <c r="CM1" s="534"/>
      <c r="CN1" s="534"/>
      <c r="CO1" s="534"/>
      <c r="CP1" s="534"/>
      <c r="CQ1" s="534"/>
      <c r="CR1" s="534"/>
      <c r="CS1" s="534"/>
      <c r="CT1" s="534"/>
      <c r="CU1" s="534"/>
      <c r="CV1" s="534"/>
      <c r="CW1" s="534"/>
      <c r="CX1" s="534"/>
      <c r="CY1" s="534"/>
      <c r="CZ1" s="534"/>
      <c r="DA1" s="534"/>
      <c r="DB1" s="534"/>
      <c r="DC1" s="562"/>
      <c r="DD1" s="533" t="s">
        <v>1295</v>
      </c>
      <c r="DE1" s="534"/>
      <c r="DF1" s="534"/>
      <c r="DG1" s="534"/>
      <c r="DH1" s="534"/>
      <c r="DI1" s="534"/>
      <c r="DJ1" s="534"/>
      <c r="DK1" s="534"/>
      <c r="DL1" s="534"/>
      <c r="DM1" s="534"/>
      <c r="DN1" s="534"/>
      <c r="DO1" s="534"/>
      <c r="DP1" s="534"/>
      <c r="DQ1" s="534"/>
      <c r="DR1" s="534"/>
      <c r="DS1" s="534"/>
      <c r="DT1" s="534"/>
      <c r="DU1" s="534"/>
      <c r="DV1" s="534"/>
      <c r="DW1" s="534"/>
      <c r="DX1" s="534"/>
      <c r="DY1" s="534"/>
      <c r="DZ1" s="534"/>
      <c r="EA1" s="562"/>
      <c r="EB1" s="533" t="s">
        <v>1296</v>
      </c>
      <c r="EC1" s="534"/>
      <c r="ED1" s="534"/>
      <c r="EE1" s="534"/>
      <c r="EF1" s="534"/>
      <c r="EG1" s="534"/>
      <c r="EH1" s="534"/>
      <c r="EI1" s="534"/>
      <c r="EJ1" s="534"/>
      <c r="EK1" s="534"/>
      <c r="EL1" s="534"/>
      <c r="EM1" s="534"/>
      <c r="EN1" s="534"/>
      <c r="EO1" s="534"/>
      <c r="EP1" s="534"/>
      <c r="EQ1" s="534"/>
      <c r="ER1" s="534"/>
      <c r="ES1" s="534"/>
      <c r="ET1" s="534"/>
      <c r="EU1" s="534"/>
      <c r="EV1" s="534"/>
      <c r="EW1" s="534"/>
      <c r="EX1" s="534"/>
      <c r="EY1" s="562"/>
      <c r="EZ1" s="534" t="s">
        <v>1297</v>
      </c>
      <c r="FA1" s="534"/>
      <c r="FB1" s="534"/>
      <c r="FC1" s="534"/>
      <c r="FD1" s="534"/>
      <c r="FE1" s="534"/>
      <c r="FF1" s="534"/>
      <c r="FG1" s="534"/>
      <c r="FH1" s="534"/>
      <c r="FI1" s="534"/>
      <c r="FJ1" s="534"/>
      <c r="FK1" s="534"/>
      <c r="FL1" s="534"/>
      <c r="FM1" s="562"/>
      <c r="FN1" s="533" t="s">
        <v>1298</v>
      </c>
      <c r="FO1" s="534"/>
      <c r="FP1" s="534"/>
      <c r="FQ1" s="534"/>
      <c r="FR1" s="534"/>
      <c r="FS1" s="534"/>
      <c r="FT1" s="534"/>
      <c r="FU1" s="534"/>
      <c r="FV1" s="534"/>
      <c r="FW1" s="534"/>
      <c r="FX1" s="534"/>
      <c r="FY1" s="534"/>
      <c r="FZ1" s="534"/>
      <c r="GA1" s="534"/>
      <c r="GB1" s="534"/>
      <c r="GC1" s="534"/>
      <c r="GD1" s="534"/>
      <c r="GE1" s="534"/>
      <c r="GF1" s="534"/>
      <c r="GG1" s="534"/>
      <c r="GH1" s="534"/>
      <c r="GI1" s="534"/>
      <c r="GJ1" s="534"/>
      <c r="GK1" s="534"/>
      <c r="GL1" s="534"/>
      <c r="GM1" s="534"/>
      <c r="GN1" s="534"/>
      <c r="GO1" s="534"/>
      <c r="GP1" s="534"/>
      <c r="GQ1" s="534"/>
      <c r="GR1" s="534"/>
      <c r="GS1" s="534"/>
      <c r="GT1" s="534"/>
      <c r="GU1" s="534"/>
      <c r="GV1" s="534"/>
      <c r="GW1" s="562"/>
      <c r="GX1" s="533" t="s">
        <v>1299</v>
      </c>
      <c r="GY1" s="534"/>
      <c r="GZ1" s="534"/>
      <c r="HA1" s="534"/>
      <c r="HB1" s="534"/>
      <c r="HC1" s="534"/>
      <c r="HD1" s="534"/>
      <c r="HE1" s="534"/>
      <c r="HF1" s="534"/>
      <c r="HG1" s="534"/>
      <c r="HH1" s="534"/>
      <c r="HI1" s="534"/>
      <c r="HJ1" s="534"/>
      <c r="HK1" s="562"/>
      <c r="HL1" s="533" t="s">
        <v>1300</v>
      </c>
      <c r="HM1" s="534"/>
      <c r="HN1" s="534"/>
      <c r="HO1" s="534"/>
      <c r="HP1" s="534"/>
      <c r="HQ1" s="562"/>
      <c r="HR1" s="623" t="s">
        <v>1301</v>
      </c>
      <c r="HS1" s="623"/>
      <c r="HT1" s="623"/>
      <c r="HU1" s="623"/>
      <c r="HV1" s="623"/>
      <c r="HW1" s="623"/>
      <c r="HX1" s="623"/>
      <c r="HY1" s="623"/>
      <c r="HZ1" s="623"/>
      <c r="IA1" s="623"/>
      <c r="IB1" s="623"/>
      <c r="IC1" s="623"/>
      <c r="ID1" s="623"/>
      <c r="IE1" s="623"/>
      <c r="IF1" s="623"/>
      <c r="IG1" s="623"/>
      <c r="IH1" s="533" t="s">
        <v>1302</v>
      </c>
      <c r="II1" s="534"/>
      <c r="IJ1" s="534"/>
      <c r="IK1" s="534"/>
      <c r="IL1" s="534"/>
      <c r="IM1" s="534"/>
      <c r="IN1" s="534"/>
      <c r="IO1" s="534"/>
      <c r="IP1" s="534"/>
      <c r="IQ1" s="534"/>
      <c r="IR1" s="534"/>
      <c r="IS1" s="534"/>
      <c r="IT1" s="534"/>
      <c r="IU1" s="534"/>
      <c r="IV1" s="534"/>
      <c r="IW1" s="534"/>
      <c r="IX1" s="534"/>
      <c r="IY1" s="534"/>
      <c r="IZ1" s="534"/>
      <c r="JA1" s="534"/>
      <c r="JB1" s="534"/>
      <c r="JC1" s="534"/>
      <c r="JD1" s="534"/>
      <c r="JE1" s="562"/>
      <c r="JF1" s="533" t="s">
        <v>1303</v>
      </c>
      <c r="JG1" s="534"/>
      <c r="JH1" s="534"/>
      <c r="JI1" s="534"/>
      <c r="JJ1" s="534"/>
      <c r="JK1" s="534"/>
      <c r="JL1" s="534"/>
      <c r="JM1" s="534"/>
      <c r="JN1" s="534"/>
      <c r="JO1" s="534"/>
      <c r="JP1" s="534"/>
      <c r="JQ1" s="534"/>
      <c r="JR1" s="534"/>
      <c r="JS1" s="534"/>
      <c r="JT1" s="534"/>
      <c r="JU1" s="534"/>
      <c r="JV1" s="534"/>
      <c r="JW1" s="534"/>
      <c r="JX1" s="534"/>
      <c r="JY1" s="534"/>
      <c r="JZ1" s="534"/>
      <c r="KA1" s="562"/>
      <c r="KB1" s="533" t="s">
        <v>1304</v>
      </c>
      <c r="KC1" s="534"/>
      <c r="KD1" s="534"/>
      <c r="KE1" s="534"/>
      <c r="KF1" s="534"/>
      <c r="KG1" s="534"/>
      <c r="KH1" s="534"/>
      <c r="KI1" s="534"/>
      <c r="KJ1" s="534"/>
      <c r="KK1" s="534"/>
      <c r="KL1" s="534"/>
      <c r="KM1" s="534"/>
      <c r="KN1" s="534"/>
      <c r="KO1" s="534"/>
      <c r="KP1" s="534"/>
      <c r="KQ1" s="534"/>
      <c r="KR1" s="534"/>
      <c r="KS1" s="534"/>
      <c r="KT1" s="534"/>
      <c r="KU1" s="562"/>
      <c r="KV1" s="559" t="s">
        <v>1305</v>
      </c>
      <c r="KW1" s="560"/>
      <c r="KX1" s="560"/>
      <c r="KY1" s="560"/>
      <c r="KZ1" s="560"/>
      <c r="LA1" s="560"/>
      <c r="LB1" s="560"/>
      <c r="LC1" s="561"/>
      <c r="LD1" s="533" t="s">
        <v>2836</v>
      </c>
      <c r="LE1" s="534"/>
      <c r="LF1" s="534"/>
      <c r="LG1" s="534"/>
      <c r="LH1" s="534"/>
      <c r="LI1" s="534"/>
      <c r="LJ1" s="534"/>
      <c r="LK1" s="534"/>
      <c r="LL1" s="534"/>
      <c r="LM1" s="534"/>
      <c r="LN1" s="534"/>
      <c r="LO1" s="534"/>
      <c r="LP1" s="534"/>
      <c r="LQ1" s="534"/>
      <c r="LR1" s="534"/>
      <c r="LS1" s="534"/>
      <c r="LT1" s="534"/>
      <c r="LU1" s="534"/>
      <c r="LV1" s="534"/>
      <c r="LW1" s="534"/>
      <c r="LX1" s="534"/>
      <c r="LY1" s="534"/>
      <c r="LZ1" s="534"/>
      <c r="MA1" s="562"/>
      <c r="MB1" s="533" t="s">
        <v>3020</v>
      </c>
      <c r="MC1" s="535"/>
      <c r="MD1" s="535"/>
      <c r="ME1" s="535"/>
      <c r="MF1" s="535"/>
      <c r="MG1" s="535"/>
      <c r="MH1" s="535"/>
      <c r="MI1" s="535"/>
      <c r="MJ1" s="535"/>
      <c r="MK1" s="535"/>
      <c r="ML1" s="535"/>
      <c r="MM1" s="535"/>
      <c r="MN1" s="535"/>
      <c r="MO1" s="535"/>
      <c r="MP1" s="535"/>
      <c r="MQ1" s="535"/>
      <c r="MR1" s="535"/>
      <c r="MS1" s="535"/>
      <c r="MT1" s="535"/>
      <c r="MU1" s="535"/>
      <c r="MV1" s="535"/>
      <c r="MW1" s="535"/>
      <c r="MX1" s="535"/>
      <c r="MY1" s="535"/>
      <c r="MZ1" s="535"/>
      <c r="NA1" s="535"/>
      <c r="NB1" s="535"/>
      <c r="NC1" s="535"/>
      <c r="ND1" s="535"/>
      <c r="NE1" s="535"/>
      <c r="NF1" s="535"/>
      <c r="NG1" s="535"/>
      <c r="NH1" s="535"/>
      <c r="NI1" s="536"/>
      <c r="NJ1" s="762" t="s">
        <v>1306</v>
      </c>
      <c r="NK1" s="763"/>
      <c r="NL1" s="763"/>
      <c r="NM1" s="763"/>
      <c r="NN1" s="763"/>
      <c r="NO1" s="763"/>
      <c r="NP1" s="763"/>
      <c r="NQ1" s="763"/>
      <c r="NR1" s="763"/>
      <c r="NS1" s="763"/>
      <c r="NT1" s="764"/>
      <c r="NU1" s="533" t="s">
        <v>1307</v>
      </c>
      <c r="NV1" s="534"/>
      <c r="NW1" s="534"/>
      <c r="NX1" s="534"/>
      <c r="NY1" s="534"/>
      <c r="NZ1" s="534"/>
      <c r="OA1" s="534"/>
      <c r="OB1" s="534"/>
      <c r="OC1" s="534"/>
      <c r="OD1" s="534"/>
      <c r="OE1" s="534"/>
      <c r="OF1" s="534"/>
      <c r="OG1" s="534"/>
      <c r="OH1" s="534"/>
      <c r="OI1" s="534"/>
      <c r="OJ1" s="562"/>
      <c r="OK1" s="533" t="s">
        <v>1308</v>
      </c>
      <c r="OL1" s="534"/>
      <c r="OM1" s="534"/>
      <c r="ON1" s="534"/>
      <c r="OO1" s="534"/>
      <c r="OP1" s="534"/>
      <c r="OQ1" s="534"/>
      <c r="OR1" s="534"/>
      <c r="OS1" s="534"/>
      <c r="OT1" s="534"/>
      <c r="OU1" s="534"/>
      <c r="OV1" s="534"/>
      <c r="OW1" s="534"/>
      <c r="OX1" s="562"/>
      <c r="OY1" s="534" t="s">
        <v>1309</v>
      </c>
      <c r="OZ1" s="534"/>
      <c r="PA1" s="534"/>
      <c r="PB1" s="534"/>
      <c r="PC1" s="534"/>
      <c r="PD1" s="534"/>
      <c r="PE1" s="534"/>
      <c r="PF1" s="534"/>
      <c r="PG1" s="534"/>
      <c r="PH1" s="534"/>
      <c r="PI1" s="534"/>
      <c r="PJ1" s="534"/>
      <c r="PK1" s="534"/>
      <c r="PL1" s="534"/>
      <c r="PM1" s="534"/>
      <c r="PN1" s="534"/>
      <c r="PO1" s="534"/>
      <c r="PP1" s="562"/>
      <c r="PQ1" s="533" t="s">
        <v>1310</v>
      </c>
      <c r="PR1" s="534"/>
      <c r="PS1" s="534"/>
      <c r="PT1" s="534"/>
      <c r="PU1" s="534"/>
      <c r="PV1" s="534"/>
      <c r="PW1" s="534"/>
      <c r="PX1" s="534"/>
      <c r="PY1" s="534"/>
      <c r="PZ1" s="534"/>
      <c r="QA1" s="534"/>
      <c r="QB1" s="534"/>
      <c r="QC1" s="534"/>
      <c r="QD1" s="562"/>
      <c r="QE1" s="533" t="s">
        <v>2319</v>
      </c>
      <c r="QF1" s="534"/>
      <c r="QG1" s="534"/>
      <c r="QH1" s="534"/>
      <c r="QI1" s="534"/>
      <c r="QJ1" s="534"/>
      <c r="QK1" s="534"/>
      <c r="QL1" s="534"/>
      <c r="QM1" s="534"/>
      <c r="QN1" s="534"/>
      <c r="QO1" s="534"/>
      <c r="QP1" s="562"/>
      <c r="QQ1" s="533" t="s">
        <v>2320</v>
      </c>
      <c r="QR1" s="534"/>
      <c r="QS1" s="534"/>
      <c r="QT1" s="534"/>
      <c r="QU1" s="534"/>
      <c r="QV1" s="534"/>
      <c r="QW1" s="534"/>
      <c r="QX1" s="534"/>
      <c r="QY1" s="534"/>
      <c r="QZ1" s="534"/>
      <c r="RA1" s="534"/>
      <c r="RB1" s="534"/>
      <c r="RC1" s="534"/>
      <c r="RD1" s="534"/>
      <c r="RE1" s="534"/>
      <c r="RF1" s="562"/>
      <c r="RG1" s="533" t="s">
        <v>2321</v>
      </c>
      <c r="RH1" s="534"/>
      <c r="RI1" s="534"/>
      <c r="RJ1" s="534"/>
      <c r="RK1" s="534"/>
      <c r="RL1" s="534"/>
      <c r="RM1" s="534"/>
      <c r="RN1" s="534"/>
      <c r="RO1" s="534"/>
      <c r="RP1" s="534"/>
      <c r="RQ1" s="534"/>
      <c r="RR1" s="534"/>
      <c r="RS1" s="534"/>
      <c r="RT1" s="534"/>
      <c r="RU1" s="534"/>
      <c r="RV1" s="534"/>
      <c r="RW1" s="534"/>
      <c r="RX1" s="534"/>
      <c r="RY1" s="534"/>
      <c r="RZ1" s="534"/>
      <c r="SA1" s="533" t="s">
        <v>2322</v>
      </c>
      <c r="SB1" s="534"/>
      <c r="SC1" s="534"/>
      <c r="SD1" s="534"/>
      <c r="SE1" s="534"/>
      <c r="SF1" s="534"/>
      <c r="SG1" s="534"/>
      <c r="SH1" s="534"/>
      <c r="SI1" s="534"/>
      <c r="SJ1" s="534"/>
      <c r="SK1" s="534"/>
      <c r="SL1" s="534"/>
      <c r="SM1" s="534"/>
      <c r="SN1" s="534"/>
      <c r="SO1" s="533" t="s">
        <v>3385</v>
      </c>
      <c r="SP1" s="534"/>
      <c r="SQ1" s="534"/>
      <c r="SR1" s="562"/>
      <c r="SS1" s="533" t="s">
        <v>2323</v>
      </c>
      <c r="ST1" s="534"/>
      <c r="SU1" s="534"/>
      <c r="SV1" s="534"/>
      <c r="SW1" s="714" t="s">
        <v>2324</v>
      </c>
      <c r="SX1" s="715"/>
      <c r="SY1" s="715"/>
      <c r="SZ1" s="715"/>
      <c r="TA1" s="715"/>
      <c r="TB1" s="715"/>
      <c r="TC1" s="715"/>
      <c r="TD1" s="715"/>
      <c r="TE1" s="715"/>
      <c r="TF1" s="715"/>
      <c r="TG1" s="715"/>
      <c r="TH1" s="715"/>
      <c r="TI1" s="715"/>
      <c r="TJ1" s="715"/>
      <c r="TK1" s="715"/>
      <c r="TL1" s="715"/>
      <c r="TM1" s="715"/>
      <c r="TN1" s="715"/>
      <c r="TO1" s="715"/>
      <c r="TP1" s="715"/>
      <c r="TQ1" s="715"/>
      <c r="TR1" s="715"/>
      <c r="TS1" s="715"/>
      <c r="TT1" s="715"/>
      <c r="TU1" s="715"/>
      <c r="TV1" s="715"/>
      <c r="TW1" s="715"/>
      <c r="TX1" s="715"/>
      <c r="TY1" s="716"/>
      <c r="TZ1" s="534" t="s">
        <v>2325</v>
      </c>
      <c r="UA1" s="534"/>
      <c r="UB1" s="534"/>
      <c r="UC1" s="534"/>
      <c r="UD1" s="534"/>
      <c r="UE1" s="534"/>
      <c r="UF1" s="534"/>
      <c r="UG1" s="534"/>
      <c r="UH1" s="534"/>
      <c r="UI1" s="534"/>
      <c r="UJ1" s="562"/>
      <c r="UK1" s="533" t="s">
        <v>2326</v>
      </c>
      <c r="UL1" s="534"/>
      <c r="UM1" s="534"/>
      <c r="UN1" s="534"/>
      <c r="UO1" s="534"/>
      <c r="UP1" s="534"/>
      <c r="UQ1" s="534"/>
      <c r="UR1" s="534"/>
      <c r="US1" s="534"/>
      <c r="UT1" s="534"/>
      <c r="UU1" s="534"/>
      <c r="UV1" s="562"/>
      <c r="UW1" s="533" t="s">
        <v>2327</v>
      </c>
      <c r="UX1" s="534"/>
      <c r="UY1" s="562"/>
      <c r="UZ1" s="533" t="s">
        <v>2921</v>
      </c>
      <c r="VA1" s="534"/>
      <c r="VB1" s="534"/>
      <c r="VC1" s="534"/>
      <c r="VD1" s="709"/>
      <c r="VE1" s="709"/>
      <c r="VF1" s="709"/>
      <c r="VG1" s="709"/>
      <c r="VH1" s="709"/>
      <c r="VI1" s="709"/>
      <c r="VJ1" s="709"/>
      <c r="VK1" s="710"/>
      <c r="VL1" s="533" t="s">
        <v>2922</v>
      </c>
      <c r="VM1" s="534"/>
      <c r="VN1" s="534"/>
      <c r="VO1" s="709"/>
      <c r="VP1" s="709"/>
      <c r="VQ1" s="710"/>
      <c r="VR1" s="533" t="s">
        <v>3075</v>
      </c>
      <c r="VS1" s="534"/>
      <c r="VT1" s="534"/>
      <c r="VU1" s="533" t="s">
        <v>3082</v>
      </c>
      <c r="VV1" s="535"/>
      <c r="VW1" s="536"/>
      <c r="VX1" s="565" t="s">
        <v>3090</v>
      </c>
      <c r="VY1" s="565"/>
      <c r="VZ1" s="565"/>
      <c r="WA1" s="565"/>
      <c r="WB1" s="565"/>
      <c r="WC1" s="565"/>
      <c r="WD1" s="565"/>
      <c r="WE1" s="565"/>
      <c r="WF1" s="565"/>
      <c r="WG1" s="565"/>
      <c r="WH1" s="565"/>
      <c r="WI1" s="565"/>
      <c r="WJ1" s="666"/>
      <c r="WK1" s="666"/>
      <c r="WL1" s="666"/>
      <c r="WM1" s="533" t="s">
        <v>3228</v>
      </c>
      <c r="WN1" s="534"/>
      <c r="WO1" s="562"/>
      <c r="WP1" s="533" t="s">
        <v>3271</v>
      </c>
      <c r="WQ1" s="535"/>
      <c r="WR1" s="535"/>
      <c r="WS1" s="535"/>
      <c r="WT1" s="533" t="s">
        <v>3281</v>
      </c>
      <c r="WU1" s="536"/>
      <c r="WV1" s="534" t="s">
        <v>1326</v>
      </c>
      <c r="WW1" s="534"/>
      <c r="WX1" s="534"/>
      <c r="WY1" s="534"/>
      <c r="WZ1" s="534"/>
      <c r="XA1" s="534"/>
      <c r="XB1" s="534"/>
      <c r="XC1" s="534"/>
      <c r="XD1" s="562"/>
      <c r="XE1" s="533" t="s">
        <v>1327</v>
      </c>
      <c r="XF1" s="534"/>
      <c r="XG1" s="534"/>
      <c r="XH1" s="534"/>
      <c r="XI1" s="562"/>
      <c r="XJ1" s="551" t="s">
        <v>2157</v>
      </c>
      <c r="XK1" s="565"/>
      <c r="XL1" s="565"/>
      <c r="XM1" s="565"/>
      <c r="XN1" s="565"/>
      <c r="XO1" s="565"/>
      <c r="XP1" s="565"/>
      <c r="XQ1" s="565"/>
      <c r="XR1" s="565"/>
      <c r="XS1" s="565"/>
      <c r="XT1" s="565"/>
      <c r="XU1" s="565"/>
      <c r="XV1" s="565"/>
      <c r="XW1" s="566"/>
      <c r="XX1" s="534" t="s">
        <v>2015</v>
      </c>
      <c r="XY1" s="534"/>
      <c r="XZ1" s="534"/>
      <c r="YA1" s="534"/>
      <c r="YB1" s="534"/>
      <c r="YC1" s="562"/>
      <c r="YD1" s="551" t="s">
        <v>2156</v>
      </c>
      <c r="YE1" s="534"/>
      <c r="YF1" s="534"/>
      <c r="YG1" s="534"/>
      <c r="YH1" s="534"/>
      <c r="YI1" s="534"/>
      <c r="YJ1" s="534"/>
      <c r="YK1" s="534"/>
      <c r="YL1" s="534"/>
      <c r="YM1" s="534"/>
      <c r="YN1" s="534"/>
      <c r="YO1" s="534"/>
      <c r="YP1" s="534"/>
      <c r="YQ1" s="534"/>
      <c r="YR1" s="534"/>
      <c r="YS1" s="535"/>
      <c r="YT1" s="535"/>
      <c r="YU1" s="535"/>
      <c r="YV1" s="535"/>
      <c r="YW1" s="551" t="s">
        <v>3286</v>
      </c>
      <c r="YX1" s="666"/>
      <c r="YY1" s="666"/>
      <c r="YZ1" s="666"/>
      <c r="ZA1" s="666"/>
      <c r="ZB1" s="666"/>
      <c r="ZC1" s="666"/>
      <c r="ZD1" s="666"/>
      <c r="ZE1" s="666"/>
      <c r="ZF1" s="666"/>
      <c r="ZG1" s="666"/>
      <c r="ZH1" s="666"/>
      <c r="ZI1" s="666"/>
      <c r="ZJ1" s="666"/>
      <c r="ZK1" s="666"/>
      <c r="ZL1" s="666"/>
      <c r="ZM1" s="666"/>
      <c r="ZN1" s="666"/>
      <c r="ZO1" s="666"/>
      <c r="ZP1" s="666"/>
      <c r="ZQ1" s="666"/>
      <c r="ZR1" s="666"/>
      <c r="ZS1" s="666"/>
      <c r="ZT1" s="552"/>
      <c r="ZU1" s="534" t="s">
        <v>1365</v>
      </c>
      <c r="ZV1" s="534"/>
      <c r="ZW1" s="534"/>
      <c r="ZX1" s="534"/>
      <c r="ZY1" s="534"/>
      <c r="ZZ1" s="534"/>
      <c r="AAA1" s="534"/>
      <c r="AAB1" s="534"/>
      <c r="AAC1" s="534"/>
      <c r="AAD1" s="534"/>
      <c r="AAE1" s="534"/>
      <c r="AAF1" s="562"/>
      <c r="AAG1" s="623" t="s">
        <v>2016</v>
      </c>
      <c r="AAH1" s="623"/>
      <c r="AAI1" s="623"/>
      <c r="AAJ1" s="623"/>
      <c r="AAK1" s="623"/>
      <c r="AAL1" s="623"/>
      <c r="AAM1" s="623"/>
      <c r="AAN1" s="623"/>
      <c r="AAO1" s="623"/>
      <c r="AAP1" s="623"/>
      <c r="AAQ1" s="623"/>
      <c r="AAR1" s="623"/>
      <c r="AAS1" s="623"/>
      <c r="AAT1" s="623"/>
      <c r="AAU1" s="623"/>
      <c r="AAV1" s="623"/>
      <c r="AAW1" s="623"/>
      <c r="AAX1" s="623"/>
      <c r="AAY1" s="623"/>
      <c r="AAZ1" s="623"/>
      <c r="ABA1" s="623"/>
      <c r="ABB1" s="623"/>
      <c r="ABC1" s="623"/>
      <c r="ABD1" s="623"/>
      <c r="ABE1" s="623"/>
      <c r="ABF1" s="623"/>
      <c r="ABG1" s="623"/>
      <c r="ABH1" s="623"/>
      <c r="ABI1" s="623"/>
      <c r="ABJ1" s="623"/>
      <c r="ABK1" s="533" t="s">
        <v>2142</v>
      </c>
      <c r="ABL1" s="562"/>
      <c r="ABM1" s="533" t="s">
        <v>2924</v>
      </c>
      <c r="ABN1" s="709"/>
      <c r="ABO1" s="709"/>
      <c r="ABP1" s="709"/>
      <c r="ABQ1" s="710"/>
      <c r="ABR1" s="533" t="s">
        <v>3122</v>
      </c>
      <c r="ABS1" s="562"/>
      <c r="ABT1" s="534" t="s">
        <v>3246</v>
      </c>
      <c r="ABU1" s="534"/>
      <c r="ABV1" s="534"/>
      <c r="ABW1" s="533" t="s">
        <v>3247</v>
      </c>
      <c r="ABX1" s="534"/>
      <c r="ABY1" s="535"/>
      <c r="ABZ1" s="535"/>
      <c r="ACA1" s="551" t="s">
        <v>3304</v>
      </c>
      <c r="ACB1" s="666"/>
      <c r="ACC1" s="666"/>
      <c r="ACD1" s="666"/>
      <c r="ACE1" s="666"/>
      <c r="ACF1" s="666"/>
      <c r="ACG1" s="666"/>
      <c r="ACH1" s="666"/>
      <c r="ACI1" s="666"/>
      <c r="ACJ1" s="666"/>
      <c r="ACK1" s="666"/>
      <c r="ACL1" s="552"/>
      <c r="ACM1" s="534" t="s">
        <v>1328</v>
      </c>
      <c r="ACN1" s="534"/>
      <c r="ACO1" s="534"/>
      <c r="ACP1" s="534"/>
      <c r="ACQ1" s="534"/>
      <c r="ACR1" s="534"/>
      <c r="ACS1" s="534"/>
      <c r="ACT1" s="534"/>
      <c r="ACU1" s="534"/>
      <c r="ACV1" s="534"/>
      <c r="ACW1" s="534"/>
      <c r="ACX1" s="534"/>
      <c r="ACY1" s="534"/>
      <c r="ACZ1" s="534"/>
      <c r="ADA1" s="534"/>
      <c r="ADB1" s="534"/>
      <c r="ADC1" s="534"/>
      <c r="ADD1" s="534"/>
      <c r="ADE1" s="534"/>
      <c r="ADF1" s="534"/>
      <c r="ADG1" s="534"/>
      <c r="ADH1" s="534"/>
      <c r="ADI1" s="534"/>
      <c r="ADJ1" s="534"/>
      <c r="ADK1" s="534"/>
      <c r="ADL1" s="534"/>
      <c r="ADM1" s="534"/>
      <c r="ADN1" s="534"/>
      <c r="ADO1" s="534"/>
      <c r="ADP1" s="534"/>
      <c r="ADQ1" s="534"/>
      <c r="ADR1" s="534"/>
      <c r="ADS1" s="534"/>
      <c r="ADT1" s="534"/>
      <c r="ADU1" s="534"/>
      <c r="ADV1" s="534"/>
      <c r="ADW1" s="533" t="s">
        <v>1329</v>
      </c>
      <c r="ADX1" s="534"/>
      <c r="ADY1" s="534"/>
      <c r="ADZ1" s="534"/>
      <c r="AEA1" s="534"/>
      <c r="AEB1" s="534"/>
      <c r="AEC1" s="534"/>
      <c r="AED1" s="534"/>
      <c r="AEE1" s="559" t="s">
        <v>3446</v>
      </c>
      <c r="AEF1" s="560"/>
      <c r="AEG1" s="560"/>
      <c r="AEH1" s="560"/>
      <c r="AEI1" s="560"/>
      <c r="AEJ1" s="560"/>
      <c r="AEK1" s="560"/>
      <c r="AEL1" s="560"/>
      <c r="AEM1" s="560"/>
      <c r="AEN1" s="560"/>
      <c r="AEO1" s="560"/>
      <c r="AEP1" s="561"/>
      <c r="AEQ1" s="559" t="s">
        <v>1330</v>
      </c>
      <c r="AER1" s="560"/>
      <c r="AES1" s="560"/>
      <c r="AET1" s="560"/>
      <c r="AEU1" s="560"/>
      <c r="AEV1" s="560"/>
      <c r="AEW1" s="560"/>
      <c r="AEX1" s="560"/>
      <c r="AEY1" s="560"/>
      <c r="AEZ1" s="560"/>
      <c r="AFA1" s="560"/>
      <c r="AFB1" s="561"/>
      <c r="AFC1" s="559" t="s">
        <v>1331</v>
      </c>
      <c r="AFD1" s="560"/>
      <c r="AFE1" s="560"/>
      <c r="AFF1" s="560"/>
      <c r="AFG1" s="560"/>
      <c r="AFH1" s="560"/>
      <c r="AFI1" s="560"/>
      <c r="AFJ1" s="560"/>
      <c r="AFK1" s="560"/>
      <c r="AFL1" s="560"/>
      <c r="AFM1" s="560"/>
      <c r="AFN1" s="560"/>
      <c r="AFO1" s="560"/>
      <c r="AFP1" s="560"/>
      <c r="AFQ1" s="560"/>
      <c r="AFR1" s="560"/>
      <c r="AFS1" s="560"/>
      <c r="AFT1" s="560"/>
      <c r="AFU1" s="560"/>
      <c r="AFV1" s="560"/>
      <c r="AFW1" s="560"/>
      <c r="AFX1" s="561"/>
      <c r="AFY1" s="559" t="s">
        <v>1332</v>
      </c>
      <c r="AFZ1" s="560"/>
      <c r="AGA1" s="560"/>
      <c r="AGB1" s="560"/>
      <c r="AGC1" s="560"/>
      <c r="AGD1" s="560"/>
      <c r="AGE1" s="560"/>
      <c r="AGF1" s="560"/>
      <c r="AGG1" s="560"/>
      <c r="AGH1" s="560"/>
      <c r="AGI1" s="560"/>
      <c r="AGJ1" s="561"/>
      <c r="AGK1" s="533" t="s">
        <v>1333</v>
      </c>
      <c r="AGL1" s="534"/>
      <c r="AGM1" s="534"/>
      <c r="AGN1" s="534"/>
      <c r="AGO1" s="534"/>
      <c r="AGP1" s="534"/>
      <c r="AGQ1" s="534"/>
      <c r="AGR1" s="534"/>
      <c r="AGS1" s="534"/>
      <c r="AGT1" s="534"/>
      <c r="AGU1" s="534"/>
      <c r="AGV1" s="534"/>
      <c r="AGW1" s="534"/>
      <c r="AGX1" s="534"/>
      <c r="AGY1" s="534"/>
      <c r="AGZ1" s="534"/>
      <c r="AHA1" s="534"/>
      <c r="AHB1" s="534"/>
      <c r="AHC1" s="534"/>
      <c r="AHD1" s="562"/>
      <c r="AHE1" s="533" t="s">
        <v>1334</v>
      </c>
      <c r="AHF1" s="534"/>
      <c r="AHG1" s="534"/>
      <c r="AHH1" s="534"/>
      <c r="AHI1" s="534"/>
      <c r="AHJ1" s="534"/>
      <c r="AHK1" s="534"/>
      <c r="AHL1" s="534"/>
      <c r="AHM1" s="534"/>
      <c r="AHN1" s="534"/>
      <c r="AHO1" s="534"/>
      <c r="AHP1" s="534"/>
      <c r="AHQ1" s="534"/>
      <c r="AHR1" s="534"/>
      <c r="AHS1" s="534"/>
      <c r="AHT1" s="534"/>
      <c r="AHU1" s="534"/>
      <c r="AHV1" s="562"/>
      <c r="AHW1" s="533" t="s">
        <v>1335</v>
      </c>
      <c r="AHX1" s="534"/>
      <c r="AHY1" s="534"/>
      <c r="AHZ1" s="534"/>
      <c r="AIA1" s="534"/>
      <c r="AIB1" s="534"/>
      <c r="AIC1" s="534"/>
      <c r="AID1" s="534"/>
      <c r="AIE1" s="534"/>
      <c r="AIF1" s="534"/>
      <c r="AIG1" s="534"/>
      <c r="AIH1" s="562"/>
      <c r="AII1" s="533" t="s">
        <v>1336</v>
      </c>
      <c r="AIJ1" s="534"/>
      <c r="AIK1" s="534"/>
      <c r="AIL1" s="534"/>
      <c r="AIM1" s="534"/>
      <c r="AIN1" s="534"/>
      <c r="AIO1" s="534"/>
      <c r="AIP1" s="562"/>
      <c r="AIQ1" s="533" t="s">
        <v>1337</v>
      </c>
      <c r="AIR1" s="534"/>
      <c r="AIS1" s="534"/>
      <c r="AIT1" s="534"/>
      <c r="AIU1" s="534"/>
      <c r="AIV1" s="534"/>
      <c r="AIW1" s="534"/>
      <c r="AIX1" s="562"/>
      <c r="AIY1" s="533" t="s">
        <v>3413</v>
      </c>
      <c r="AIZ1" s="534"/>
      <c r="AJA1" s="534"/>
      <c r="AJB1" s="534"/>
      <c r="AJC1" s="534"/>
      <c r="AJD1" s="534"/>
      <c r="AJE1" s="534"/>
      <c r="AJF1" s="534"/>
      <c r="AJG1" s="534"/>
      <c r="AJH1" s="534"/>
      <c r="AJI1" s="534"/>
      <c r="AJJ1" s="869"/>
      <c r="AJK1" s="869"/>
      <c r="AJL1" s="869"/>
      <c r="AJM1" s="870"/>
      <c r="AJN1" s="663" t="s">
        <v>2168</v>
      </c>
      <c r="AJO1" s="664"/>
      <c r="AJP1" s="665"/>
      <c r="AJQ1" s="555" t="s">
        <v>3436</v>
      </c>
      <c r="AJR1" s="661"/>
      <c r="AJS1" s="661"/>
      <c r="AJT1" s="662"/>
      <c r="AJU1" s="555" t="s">
        <v>3437</v>
      </c>
      <c r="AJV1" s="535"/>
      <c r="AJW1" s="536"/>
      <c r="AJX1" s="560" t="s">
        <v>2800</v>
      </c>
      <c r="AJY1" s="560"/>
      <c r="AJZ1" s="560"/>
      <c r="AKA1" s="560"/>
      <c r="AKB1" s="560"/>
      <c r="AKC1" s="560"/>
      <c r="AKD1" s="560"/>
      <c r="AKE1" s="560"/>
      <c r="AKF1" s="560"/>
      <c r="AKG1" s="560"/>
      <c r="AKH1" s="560"/>
      <c r="AKI1" s="560"/>
      <c r="AKJ1" s="560"/>
      <c r="AKK1" s="561"/>
      <c r="AKL1" s="551" t="s">
        <v>2153</v>
      </c>
      <c r="AKM1" s="565"/>
      <c r="AKN1" s="533" t="s">
        <v>1338</v>
      </c>
      <c r="AKO1" s="534"/>
      <c r="AKP1" s="534"/>
      <c r="AKQ1" s="534"/>
      <c r="AKR1" s="534"/>
      <c r="AKS1" s="534"/>
      <c r="AKT1" s="534"/>
      <c r="AKU1" s="534"/>
      <c r="AKV1" s="534"/>
      <c r="AKW1" s="534"/>
      <c r="AKX1" s="534"/>
      <c r="AKY1" s="534"/>
      <c r="AKZ1" s="534"/>
      <c r="ALA1" s="562"/>
      <c r="ALB1" s="534" t="s">
        <v>1339</v>
      </c>
      <c r="ALC1" s="534"/>
      <c r="ALD1" s="534"/>
      <c r="ALE1" s="534"/>
      <c r="ALF1" s="534"/>
      <c r="ALG1" s="534"/>
      <c r="ALH1" s="534"/>
      <c r="ALI1" s="534"/>
      <c r="ALJ1" s="534"/>
      <c r="ALK1" s="534"/>
      <c r="ALL1" s="534"/>
      <c r="ALM1" s="534"/>
      <c r="ALN1" s="534"/>
      <c r="ALO1" s="534"/>
      <c r="ALP1" s="534"/>
      <c r="ALQ1" s="534"/>
      <c r="ALR1" s="534"/>
      <c r="ALS1" s="562"/>
      <c r="ALT1" s="551" t="s">
        <v>2154</v>
      </c>
      <c r="ALU1" s="565"/>
      <c r="ALV1" s="565"/>
      <c r="ALW1" s="565"/>
      <c r="ALX1" s="565"/>
      <c r="ALY1" s="565"/>
      <c r="ALZ1" s="565"/>
      <c r="AMA1" s="565"/>
      <c r="AMB1" s="565"/>
      <c r="AMC1" s="565"/>
      <c r="AMD1" s="565"/>
      <c r="AME1" s="565"/>
      <c r="AMF1" s="565"/>
      <c r="AMG1" s="565"/>
      <c r="AMH1" s="565"/>
      <c r="AMI1" s="565"/>
      <c r="AMJ1" s="565"/>
      <c r="AMK1" s="566"/>
      <c r="AML1" s="533" t="s">
        <v>1340</v>
      </c>
      <c r="AMM1" s="534"/>
      <c r="AMN1" s="534"/>
      <c r="AMO1" s="534"/>
      <c r="AMP1" s="534"/>
      <c r="AMQ1" s="534"/>
      <c r="AMR1" s="534"/>
      <c r="AMS1" s="534"/>
      <c r="AMT1" s="534"/>
      <c r="AMU1" s="534"/>
      <c r="AMV1" s="534"/>
      <c r="AMW1" s="534"/>
      <c r="AMX1" s="534"/>
      <c r="AMY1" s="534"/>
      <c r="AMZ1" s="534"/>
      <c r="ANA1" s="534"/>
      <c r="ANB1" s="534"/>
      <c r="ANC1" s="534"/>
      <c r="AND1" s="534"/>
      <c r="ANE1" s="534"/>
      <c r="ANF1" s="534"/>
      <c r="ANG1" s="534"/>
      <c r="ANH1" s="534"/>
      <c r="ANI1" s="534"/>
      <c r="ANJ1" s="534"/>
      <c r="ANK1" s="534"/>
      <c r="ANL1" s="534"/>
      <c r="ANM1" s="562"/>
      <c r="ANN1" s="551" t="s">
        <v>2155</v>
      </c>
      <c r="ANO1" s="565"/>
      <c r="ANP1" s="565"/>
      <c r="ANQ1" s="565"/>
      <c r="ANR1" s="565"/>
      <c r="ANS1" s="565"/>
      <c r="ANT1" s="565"/>
      <c r="ANU1" s="565"/>
      <c r="ANV1" s="565"/>
      <c r="ANW1" s="565"/>
      <c r="ANX1" s="565"/>
      <c r="ANY1" s="565"/>
      <c r="ANZ1" s="565"/>
      <c r="AOA1" s="565"/>
      <c r="AOB1" s="565"/>
      <c r="AOC1" s="565"/>
      <c r="AOD1" s="566"/>
      <c r="AOE1" s="534" t="s">
        <v>1341</v>
      </c>
      <c r="AOF1" s="534"/>
      <c r="AOG1" s="534"/>
      <c r="AOH1" s="534"/>
      <c r="AOI1" s="534"/>
      <c r="AOJ1" s="534"/>
      <c r="AOK1" s="534"/>
      <c r="AOL1" s="534"/>
      <c r="AOM1" s="534"/>
      <c r="AON1" s="534"/>
      <c r="AOO1" s="534"/>
      <c r="AOP1" s="534"/>
      <c r="AOQ1" s="534"/>
      <c r="AOR1" s="534"/>
      <c r="AOS1" s="534"/>
      <c r="AOT1" s="534"/>
      <c r="AOU1" s="534"/>
      <c r="AOV1" s="534"/>
      <c r="AOW1" s="534"/>
      <c r="AOX1" s="533" t="s">
        <v>1342</v>
      </c>
      <c r="AOY1" s="534"/>
      <c r="AOZ1" s="534"/>
      <c r="APA1" s="534"/>
      <c r="APB1" s="534"/>
      <c r="APC1" s="534"/>
      <c r="APD1" s="534"/>
      <c r="APE1" s="534"/>
      <c r="APF1" s="534"/>
      <c r="APG1" s="534"/>
      <c r="APH1" s="534"/>
      <c r="API1" s="534"/>
      <c r="APJ1" s="534"/>
      <c r="APK1" s="534"/>
      <c r="APL1" s="534"/>
      <c r="APM1" s="534"/>
      <c r="APN1" s="534"/>
      <c r="APO1" s="534"/>
      <c r="APP1" s="534"/>
      <c r="APQ1" s="534"/>
      <c r="APR1" s="534"/>
      <c r="APS1" s="534"/>
      <c r="APT1" s="534"/>
      <c r="APU1" s="534"/>
      <c r="APV1" s="534"/>
      <c r="APW1" s="534"/>
      <c r="APX1" s="534"/>
      <c r="APY1" s="562"/>
      <c r="APZ1" s="565" t="s">
        <v>2152</v>
      </c>
      <c r="AQA1" s="565"/>
      <c r="AQB1" s="565"/>
      <c r="AQC1" s="565"/>
      <c r="AQD1" s="565"/>
      <c r="AQE1" s="565"/>
      <c r="AQF1" s="565"/>
      <c r="AQG1" s="565"/>
      <c r="AQH1" s="565"/>
      <c r="AQI1" s="565"/>
      <c r="AQJ1" s="565"/>
      <c r="AQK1" s="565"/>
      <c r="AQL1" s="565"/>
      <c r="AQM1" s="565"/>
      <c r="AQN1" s="565"/>
      <c r="AQO1" s="565"/>
      <c r="AQP1" s="565"/>
      <c r="AQQ1" s="565"/>
      <c r="AQR1" s="566"/>
      <c r="AQS1" s="533" t="s">
        <v>1343</v>
      </c>
      <c r="AQT1" s="534"/>
      <c r="AQU1" s="534"/>
      <c r="AQV1" s="534"/>
      <c r="AQW1" s="534"/>
      <c r="AQX1" s="534"/>
      <c r="AQY1" s="534"/>
      <c r="AQZ1" s="534"/>
      <c r="ARA1" s="534"/>
      <c r="ARB1" s="534"/>
      <c r="ARC1" s="534"/>
      <c r="ARD1" s="534"/>
      <c r="ARE1" s="534"/>
      <c r="ARF1" s="534"/>
      <c r="ARG1" s="534"/>
      <c r="ARH1" s="534"/>
      <c r="ARI1" s="534"/>
      <c r="ARJ1" s="534"/>
      <c r="ARK1" s="534"/>
      <c r="ARL1" s="533" t="s">
        <v>1344</v>
      </c>
      <c r="ARM1" s="534"/>
      <c r="ARN1" s="534"/>
      <c r="ARO1" s="534"/>
      <c r="ARP1" s="534"/>
      <c r="ARQ1" s="534"/>
      <c r="ARR1" s="534"/>
      <c r="ARS1" s="534"/>
      <c r="ART1" s="534"/>
      <c r="ARU1" s="534"/>
      <c r="ARV1" s="534"/>
      <c r="ARW1" s="534"/>
      <c r="ARX1" s="534"/>
      <c r="ARY1" s="534"/>
      <c r="ARZ1" s="534"/>
      <c r="ASA1" s="534"/>
      <c r="ASB1" s="534"/>
      <c r="ASC1" s="534"/>
      <c r="ASD1" s="534"/>
      <c r="ASE1" s="534"/>
      <c r="ASF1" s="534"/>
      <c r="ASG1" s="534"/>
      <c r="ASH1" s="534"/>
      <c r="ASI1" s="534"/>
      <c r="ASJ1" s="534"/>
      <c r="ASK1" s="562"/>
      <c r="ASL1" s="565" t="s">
        <v>2150</v>
      </c>
      <c r="ASM1" s="565"/>
      <c r="ASN1" s="565"/>
      <c r="ASO1" s="565"/>
      <c r="ASP1" s="565"/>
      <c r="ASQ1" s="565"/>
      <c r="ASR1" s="565"/>
      <c r="ASS1" s="565"/>
      <c r="AST1" s="565"/>
      <c r="ASU1" s="565"/>
      <c r="ASV1" s="565"/>
      <c r="ASW1" s="565"/>
      <c r="ASX1" s="565"/>
      <c r="ASY1" s="565"/>
      <c r="ASZ1" s="565"/>
      <c r="ATA1" s="565"/>
      <c r="ATB1" s="565"/>
      <c r="ATC1" s="565"/>
      <c r="ATD1" s="566"/>
      <c r="ATE1" s="551" t="s">
        <v>2219</v>
      </c>
      <c r="ATF1" s="565"/>
      <c r="ATG1" s="565"/>
      <c r="ATH1" s="565"/>
      <c r="ATI1" s="565"/>
      <c r="ATJ1" s="565"/>
      <c r="ATK1" s="565"/>
      <c r="ATL1" s="565"/>
      <c r="ATM1" s="565"/>
      <c r="ATN1" s="565"/>
      <c r="ATO1" s="565"/>
      <c r="ATP1" s="566"/>
      <c r="ATQ1" s="551" t="s">
        <v>2149</v>
      </c>
      <c r="ATR1" s="565"/>
      <c r="ATS1" s="565"/>
      <c r="ATT1" s="565"/>
      <c r="ATU1" s="565"/>
      <c r="ATV1" s="565"/>
      <c r="ATW1" s="565"/>
      <c r="ATX1" s="565"/>
      <c r="ATY1" s="565"/>
      <c r="ATZ1" s="565"/>
      <c r="AUA1" s="565"/>
      <c r="AUB1" s="565"/>
      <c r="AUC1" s="551" t="s">
        <v>2148</v>
      </c>
      <c r="AUD1" s="565"/>
      <c r="AUE1" s="565"/>
      <c r="AUF1" s="565"/>
      <c r="AUG1" s="565"/>
      <c r="AUH1" s="565"/>
      <c r="AUI1" s="565"/>
      <c r="AUJ1" s="565"/>
      <c r="AUK1" s="565"/>
      <c r="AUL1" s="565"/>
      <c r="AUM1" s="565"/>
      <c r="AUN1" s="566"/>
      <c r="AUO1" s="565" t="s">
        <v>2147</v>
      </c>
      <c r="AUP1" s="534"/>
      <c r="AUQ1" s="534"/>
      <c r="AUR1" s="534"/>
      <c r="AUS1" s="534"/>
      <c r="AUT1" s="534"/>
      <c r="AUU1" s="534"/>
      <c r="AUV1" s="534"/>
      <c r="AUW1" s="534"/>
      <c r="AUX1" s="534"/>
      <c r="AUY1" s="534"/>
      <c r="AUZ1" s="534"/>
      <c r="AVA1" s="534"/>
      <c r="AVB1" s="534"/>
      <c r="AVC1" s="534"/>
      <c r="AVD1" s="562"/>
      <c r="AVE1" s="551" t="s">
        <v>2146</v>
      </c>
      <c r="AVF1" s="565"/>
      <c r="AVG1" s="565"/>
      <c r="AVH1" s="566"/>
      <c r="AVI1" s="551" t="s">
        <v>3151</v>
      </c>
      <c r="AVJ1" s="552"/>
      <c r="AVK1" s="551" t="s">
        <v>3152</v>
      </c>
      <c r="AVL1" s="552"/>
      <c r="AVM1" s="551" t="s">
        <v>3153</v>
      </c>
      <c r="AVN1" s="552"/>
      <c r="AVO1" s="551" t="s">
        <v>3154</v>
      </c>
      <c r="AVP1" s="552"/>
      <c r="AVQ1" s="260" t="s">
        <v>3155</v>
      </c>
      <c r="AVR1" s="551" t="s">
        <v>3156</v>
      </c>
      <c r="AVS1" s="552"/>
      <c r="AVT1" s="971" t="s">
        <v>3336</v>
      </c>
      <c r="AVU1" s="974"/>
      <c r="AVV1" s="974"/>
      <c r="AVW1" s="974"/>
      <c r="AVX1" s="974"/>
      <c r="AVY1" s="974"/>
      <c r="AVZ1" s="974"/>
      <c r="AWA1" s="972"/>
      <c r="AWB1" s="565" t="s">
        <v>3338</v>
      </c>
      <c r="AWC1" s="565"/>
      <c r="AWD1" s="666"/>
      <c r="AWE1" s="666"/>
      <c r="AWF1" s="666"/>
      <c r="AWG1" s="666"/>
      <c r="AWH1" s="666"/>
      <c r="AWI1" s="666"/>
      <c r="AWJ1" s="666"/>
      <c r="AWK1" s="666"/>
      <c r="AWL1" s="666"/>
      <c r="AWM1" s="666"/>
      <c r="AWN1" s="666"/>
      <c r="AWO1" s="666"/>
      <c r="AWP1" s="666"/>
      <c r="AWQ1" s="666"/>
      <c r="AWR1" s="666"/>
      <c r="AWS1" s="666"/>
      <c r="AWT1" s="666"/>
      <c r="AWU1" s="666"/>
      <c r="AWV1" s="666"/>
      <c r="AWW1" s="666"/>
      <c r="AWX1" s="666"/>
      <c r="AWY1" s="552"/>
      <c r="AWZ1" s="533" t="s">
        <v>1352</v>
      </c>
      <c r="AXA1" s="534"/>
      <c r="AXB1" s="534"/>
      <c r="AXC1" s="534"/>
      <c r="AXD1" s="534"/>
      <c r="AXE1" s="534"/>
      <c r="AXF1" s="534"/>
      <c r="AXG1" s="534"/>
      <c r="AXH1" s="534"/>
      <c r="AXI1" s="534"/>
      <c r="AXJ1" s="534"/>
      <c r="AXK1" s="534"/>
      <c r="AXL1" s="534"/>
      <c r="AXM1" s="534"/>
      <c r="AXN1" s="562"/>
      <c r="AXO1" s="533" t="s">
        <v>1382</v>
      </c>
      <c r="AXP1" s="534"/>
      <c r="AXQ1" s="534"/>
      <c r="AXR1" s="534"/>
      <c r="AXS1" s="534"/>
      <c r="AXT1" s="534"/>
      <c r="AXU1" s="534"/>
      <c r="AXV1" s="534"/>
      <c r="AXW1" s="534"/>
      <c r="AXX1" s="534"/>
      <c r="AXY1" s="534"/>
      <c r="AXZ1" s="534"/>
      <c r="AYA1" s="562"/>
      <c r="AYB1" s="533" t="s">
        <v>1383</v>
      </c>
      <c r="AYC1" s="534"/>
      <c r="AYD1" s="534"/>
      <c r="AYE1" s="534"/>
      <c r="AYF1" s="534"/>
      <c r="AYG1" s="534"/>
      <c r="AYH1" s="534"/>
      <c r="AYI1" s="534"/>
      <c r="AYJ1" s="534"/>
      <c r="AYK1" s="534"/>
      <c r="AYL1" s="534"/>
      <c r="AYM1" s="534"/>
      <c r="AYN1" s="534"/>
      <c r="AYO1" s="534"/>
      <c r="AYP1" s="534"/>
      <c r="AYQ1" s="534"/>
      <c r="AYR1" s="534"/>
      <c r="AYS1" s="534"/>
      <c r="AYT1" s="534"/>
      <c r="AYU1" s="534"/>
      <c r="AYV1" s="534"/>
      <c r="AYW1" s="534"/>
      <c r="AYX1" s="534"/>
      <c r="AYY1" s="534"/>
      <c r="AYZ1" s="534"/>
      <c r="AZA1" s="562"/>
      <c r="AZB1" s="533" t="s">
        <v>1384</v>
      </c>
      <c r="AZC1" s="534"/>
      <c r="AZD1" s="534"/>
      <c r="AZE1" s="534"/>
      <c r="AZF1" s="535"/>
      <c r="AZG1" s="536"/>
      <c r="AZH1" s="534" t="s">
        <v>1385</v>
      </c>
      <c r="AZI1" s="534"/>
      <c r="AZJ1" s="534"/>
      <c r="AZK1" s="534"/>
      <c r="AZL1" s="534"/>
      <c r="AZM1" s="534"/>
      <c r="AZN1" s="534"/>
      <c r="AZO1" s="534"/>
      <c r="AZP1" s="534"/>
      <c r="AZQ1" s="534"/>
      <c r="AZR1" s="534"/>
      <c r="AZS1" s="534"/>
      <c r="AZT1" s="534"/>
      <c r="AZU1" s="534"/>
      <c r="AZV1" s="534"/>
      <c r="AZW1" s="534"/>
      <c r="AZX1" s="534"/>
      <c r="AZY1" s="534"/>
      <c r="AZZ1" s="534"/>
      <c r="BAA1" s="534"/>
      <c r="BAB1" s="534"/>
      <c r="BAC1" s="534"/>
      <c r="BAD1" s="562"/>
      <c r="BAE1" s="533" t="s">
        <v>1386</v>
      </c>
      <c r="BAF1" s="562"/>
      <c r="BAG1" s="533" t="s">
        <v>1387</v>
      </c>
      <c r="BAH1" s="534"/>
      <c r="BAI1" s="534"/>
      <c r="BAJ1" s="534"/>
      <c r="BAK1" s="534"/>
      <c r="BAL1" s="534"/>
      <c r="BAM1" s="534"/>
      <c r="BAN1" s="534"/>
      <c r="BAO1" s="534"/>
      <c r="BAP1" s="534"/>
      <c r="BAQ1" s="534"/>
      <c r="BAR1" s="534"/>
      <c r="BAS1" s="534"/>
      <c r="BAT1" s="534"/>
      <c r="BAU1" s="534"/>
      <c r="BAV1" s="562"/>
      <c r="BAW1" s="533" t="s">
        <v>1402</v>
      </c>
      <c r="BAX1" s="534"/>
      <c r="BAY1" s="534"/>
      <c r="BAZ1" s="534"/>
      <c r="BBA1" s="534"/>
      <c r="BBB1" s="534"/>
      <c r="BBC1" s="534"/>
      <c r="BBD1" s="534"/>
      <c r="BBE1" s="534"/>
      <c r="BBF1" s="534"/>
      <c r="BBG1" s="534"/>
      <c r="BBH1" s="534"/>
      <c r="BBI1" s="534"/>
      <c r="BBJ1" s="534"/>
      <c r="BBK1" s="534"/>
      <c r="BBL1" s="534"/>
      <c r="BBM1" s="534"/>
      <c r="BBN1" s="534"/>
      <c r="BBO1" s="534"/>
      <c r="BBP1" s="534"/>
      <c r="BBQ1" s="534"/>
      <c r="BBR1" s="534"/>
      <c r="BBS1" s="534"/>
      <c r="BBT1" s="534"/>
      <c r="BBU1" s="534"/>
      <c r="BBV1" s="534"/>
      <c r="BBW1" s="534"/>
      <c r="BBX1" s="562"/>
      <c r="BBY1" s="533" t="s">
        <v>1432</v>
      </c>
      <c r="BBZ1" s="534"/>
      <c r="BCA1" s="534"/>
      <c r="BCB1" s="534"/>
      <c r="BCC1" s="534"/>
      <c r="BCD1" s="534"/>
      <c r="BCE1" s="534"/>
      <c r="BCF1" s="534"/>
      <c r="BCG1" s="534"/>
      <c r="BCH1" s="534"/>
      <c r="BCI1" s="534"/>
      <c r="BCJ1" s="534"/>
      <c r="BCK1" s="534"/>
      <c r="BCL1" s="534"/>
      <c r="BCM1" s="534"/>
      <c r="BCN1" s="534"/>
      <c r="BCO1" s="534"/>
      <c r="BCP1" s="534"/>
      <c r="BCQ1" s="534"/>
      <c r="BCR1" s="562"/>
      <c r="BCS1" s="533" t="s">
        <v>1433</v>
      </c>
      <c r="BCT1" s="534"/>
      <c r="BCU1" s="534"/>
      <c r="BCV1" s="534"/>
      <c r="BCW1" s="534"/>
      <c r="BCX1" s="534"/>
      <c r="BCY1" s="534"/>
      <c r="BCZ1" s="534"/>
      <c r="BDA1" s="534"/>
      <c r="BDB1" s="534"/>
      <c r="BDC1" s="534"/>
      <c r="BDD1" s="534"/>
      <c r="BDE1" s="534"/>
      <c r="BDF1" s="534"/>
      <c r="BDG1" s="534"/>
      <c r="BDH1" s="534"/>
      <c r="BDI1" s="534"/>
      <c r="BDJ1" s="534"/>
      <c r="BDK1" s="534"/>
      <c r="BDL1" s="562"/>
      <c r="BDM1" s="533" t="s">
        <v>1434</v>
      </c>
      <c r="BDN1" s="534"/>
      <c r="BDO1" s="534"/>
      <c r="BDP1" s="562"/>
      <c r="BDQ1" s="533" t="s">
        <v>1439</v>
      </c>
      <c r="BDR1" s="534"/>
      <c r="BDS1" s="534"/>
      <c r="BDT1" s="534"/>
      <c r="BDU1" s="534"/>
      <c r="BDV1" s="534"/>
      <c r="BDW1" s="534"/>
      <c r="BDX1" s="534"/>
      <c r="BDY1" s="534"/>
      <c r="BDZ1" s="534"/>
      <c r="BEA1" s="534"/>
      <c r="BEB1" s="534"/>
      <c r="BEC1" s="534"/>
      <c r="BED1" s="562"/>
      <c r="BEE1" s="622" t="s">
        <v>1446</v>
      </c>
      <c r="BEF1" s="623"/>
      <c r="BEG1" s="623"/>
      <c r="BEH1" s="623"/>
      <c r="BEI1" s="623"/>
      <c r="BEJ1" s="623"/>
      <c r="BEK1" s="623"/>
      <c r="BEL1" s="623"/>
      <c r="BEM1" s="623"/>
      <c r="BEN1" s="624"/>
      <c r="BEO1" s="625" t="s">
        <v>1448</v>
      </c>
      <c r="BEP1" s="626"/>
      <c r="BEQ1" s="626"/>
      <c r="BER1" s="626"/>
      <c r="BES1" s="626"/>
      <c r="BET1" s="626"/>
      <c r="BEU1" s="626"/>
      <c r="BEV1" s="626"/>
      <c r="BEW1" s="626"/>
      <c r="BEX1" s="627"/>
      <c r="BEY1" s="625" t="s">
        <v>1449</v>
      </c>
      <c r="BEZ1" s="626"/>
      <c r="BFA1" s="626"/>
      <c r="BFB1" s="626"/>
      <c r="BFC1" s="626"/>
      <c r="BFD1" s="626"/>
      <c r="BFE1" s="626"/>
      <c r="BFF1" s="626"/>
      <c r="BFG1" s="626"/>
      <c r="BFH1" s="626"/>
      <c r="BFI1" s="626"/>
      <c r="BFJ1" s="626"/>
      <c r="BFK1" s="626"/>
      <c r="BFL1" s="627"/>
      <c r="BFM1" s="533" t="s">
        <v>1462</v>
      </c>
      <c r="BFN1" s="534"/>
      <c r="BFO1" s="534"/>
      <c r="BFP1" s="534"/>
      <c r="BFQ1" s="534"/>
      <c r="BFR1" s="534"/>
      <c r="BFS1" s="534"/>
      <c r="BFT1" s="534"/>
      <c r="BFU1" s="534"/>
      <c r="BFV1" s="534"/>
      <c r="BFW1" s="534"/>
      <c r="BFX1" s="534"/>
      <c r="BFY1" s="534"/>
      <c r="BFZ1" s="534"/>
      <c r="BGA1" s="534"/>
      <c r="BGB1" s="562"/>
      <c r="BGC1" s="533" t="s">
        <v>1463</v>
      </c>
      <c r="BGD1" s="534"/>
      <c r="BGE1" s="534"/>
      <c r="BGF1" s="534"/>
      <c r="BGG1" s="534"/>
      <c r="BGH1" s="534"/>
      <c r="BGI1" s="534"/>
      <c r="BGJ1" s="534"/>
      <c r="BGK1" s="534"/>
      <c r="BGL1" s="534"/>
      <c r="BGM1" s="534"/>
      <c r="BGN1" s="534"/>
      <c r="BGO1" s="534"/>
      <c r="BGP1" s="534"/>
      <c r="BGQ1" s="534"/>
      <c r="BGR1" s="534"/>
      <c r="BGS1" s="534"/>
      <c r="BGT1" s="534"/>
      <c r="BGU1" s="534"/>
      <c r="BGV1" s="534"/>
      <c r="BGW1" s="534"/>
      <c r="BGX1" s="562"/>
      <c r="BGY1" s="533" t="s">
        <v>1489</v>
      </c>
      <c r="BGZ1" s="534"/>
      <c r="BHA1" s="534"/>
      <c r="BHB1" s="534"/>
      <c r="BHC1" s="534"/>
      <c r="BHD1" s="534"/>
      <c r="BHE1" s="534"/>
      <c r="BHF1" s="534"/>
      <c r="BHG1" s="534"/>
      <c r="BHH1" s="534"/>
      <c r="BHI1" s="534"/>
      <c r="BHJ1" s="534"/>
      <c r="BHK1" s="534"/>
      <c r="BHL1" s="534"/>
      <c r="BHM1" s="534"/>
      <c r="BHN1" s="534"/>
      <c r="BHO1" s="534"/>
      <c r="BHP1" s="534"/>
      <c r="BHQ1" s="534"/>
      <c r="BHR1" s="534"/>
      <c r="BHS1" s="534"/>
      <c r="BHT1" s="562"/>
      <c r="BHU1" s="533" t="s">
        <v>1513</v>
      </c>
      <c r="BHV1" s="534"/>
      <c r="BHW1" s="534"/>
      <c r="BHX1" s="534"/>
      <c r="BHY1" s="534"/>
      <c r="BHZ1" s="562"/>
      <c r="BIA1" s="533" t="s">
        <v>1514</v>
      </c>
      <c r="BIB1" s="534"/>
      <c r="BIC1" s="534"/>
      <c r="BID1" s="534"/>
      <c r="BIE1" s="534"/>
      <c r="BIF1" s="534"/>
      <c r="BIG1" s="534"/>
      <c r="BIH1" s="534"/>
      <c r="BII1" s="534"/>
      <c r="BIJ1" s="534"/>
      <c r="BIK1" s="534"/>
      <c r="BIL1" s="534"/>
      <c r="BIM1" s="534"/>
      <c r="BIN1" s="534"/>
      <c r="BIO1" s="534"/>
      <c r="BIP1" s="534"/>
      <c r="BIQ1" s="562"/>
      <c r="BIR1" s="533" t="s">
        <v>1516</v>
      </c>
      <c r="BIS1" s="534"/>
      <c r="BIT1" s="534"/>
      <c r="BIU1" s="534"/>
      <c r="BIV1" s="534"/>
      <c r="BIW1" s="562"/>
      <c r="BIX1" s="533" t="s">
        <v>2169</v>
      </c>
      <c r="BIY1" s="534"/>
      <c r="BIZ1" s="534"/>
      <c r="BJA1" s="534"/>
      <c r="BJB1" s="534"/>
      <c r="BJC1" s="534"/>
      <c r="BJD1" s="534"/>
      <c r="BJE1" s="534"/>
      <c r="BJF1" s="534"/>
      <c r="BJG1" s="534"/>
      <c r="BJH1" s="534"/>
      <c r="BJI1" s="534"/>
      <c r="BJJ1" s="534"/>
      <c r="BJK1" s="562"/>
      <c r="BJL1" s="533" t="s">
        <v>3362</v>
      </c>
      <c r="BJM1" s="562"/>
      <c r="BJN1" s="533" t="s">
        <v>3363</v>
      </c>
      <c r="BJO1" s="562"/>
      <c r="BJP1" s="565" t="s">
        <v>1523</v>
      </c>
      <c r="BJQ1" s="534"/>
      <c r="BJR1" s="534"/>
      <c r="BJS1" s="534"/>
      <c r="BJT1" s="534"/>
      <c r="BJU1" s="534"/>
      <c r="BJV1" s="534"/>
      <c r="BJW1" s="534"/>
      <c r="BJX1" s="534"/>
      <c r="BJY1" s="534"/>
      <c r="BJZ1" s="534"/>
      <c r="BKA1" s="534"/>
      <c r="BKB1" s="534"/>
      <c r="BKC1" s="534"/>
      <c r="BKD1" s="533" t="s">
        <v>2290</v>
      </c>
      <c r="BKE1" s="534"/>
      <c r="BKF1" s="534"/>
      <c r="BKG1" s="534"/>
      <c r="BKH1" s="534"/>
      <c r="BKI1" s="534"/>
      <c r="BKJ1" s="534"/>
      <c r="BKK1" s="534"/>
      <c r="BKL1" s="534"/>
      <c r="BKM1" s="534"/>
      <c r="BKN1" s="534"/>
      <c r="BKO1" s="534"/>
      <c r="BKP1" s="534"/>
      <c r="BKQ1" s="534"/>
      <c r="BKR1" s="534"/>
      <c r="BKS1" s="534"/>
      <c r="BKT1" s="534"/>
      <c r="BKU1" s="534"/>
      <c r="BKV1" s="534"/>
      <c r="BKW1" s="534"/>
      <c r="BKX1" s="534"/>
      <c r="BKY1" s="534"/>
      <c r="BKZ1" s="534"/>
      <c r="BLA1" s="534"/>
      <c r="BLB1" s="534"/>
      <c r="BLC1" s="534"/>
      <c r="BLD1" s="533" t="s">
        <v>2096</v>
      </c>
      <c r="BLE1" s="534"/>
      <c r="BLF1" s="534"/>
      <c r="BLG1" s="534"/>
      <c r="BLH1" s="534"/>
      <c r="BLI1" s="534"/>
      <c r="BLJ1" s="534"/>
      <c r="BLK1" s="562"/>
      <c r="BLL1" s="534" t="s">
        <v>2097</v>
      </c>
      <c r="BLM1" s="534"/>
      <c r="BLN1" s="534"/>
      <c r="BLO1" s="534"/>
      <c r="BLP1" s="534"/>
      <c r="BLQ1" s="534"/>
      <c r="BLR1" s="534"/>
      <c r="BLS1" s="534"/>
      <c r="BLT1" s="534"/>
      <c r="BLU1" s="534"/>
      <c r="BLV1" s="534"/>
      <c r="BLW1" s="534"/>
      <c r="BLX1" s="534"/>
      <c r="BLY1" s="534"/>
      <c r="BLZ1" s="534"/>
      <c r="BMA1" s="534"/>
      <c r="BMB1" s="534"/>
      <c r="BMC1" s="534"/>
      <c r="BMD1" s="534"/>
      <c r="BME1" s="534"/>
      <c r="BMF1" s="533" t="s">
        <v>2098</v>
      </c>
      <c r="BMG1" s="534"/>
      <c r="BMH1" s="534"/>
      <c r="BMI1" s="534"/>
      <c r="BMJ1" s="534"/>
      <c r="BMK1" s="534"/>
      <c r="BML1" s="534"/>
      <c r="BMM1" s="534"/>
      <c r="BMN1" s="534"/>
      <c r="BMO1" s="534"/>
      <c r="BMP1" s="534"/>
      <c r="BMQ1" s="562"/>
      <c r="BMR1" s="534" t="s">
        <v>2099</v>
      </c>
      <c r="BMS1" s="534"/>
      <c r="BMT1" s="534"/>
      <c r="BMU1" s="534"/>
      <c r="BMV1" s="534"/>
      <c r="BMW1" s="534"/>
      <c r="BMX1" s="534"/>
      <c r="BMY1" s="534"/>
      <c r="BMZ1" s="534"/>
      <c r="BNA1" s="534"/>
      <c r="BNB1" s="534"/>
      <c r="BNC1" s="562"/>
      <c r="BND1" s="533" t="s">
        <v>3460</v>
      </c>
      <c r="BNE1" s="534"/>
      <c r="BNF1" s="534"/>
      <c r="BNG1" s="534"/>
      <c r="BNH1" s="534"/>
      <c r="BNI1" s="534"/>
      <c r="BNJ1" s="534"/>
      <c r="BNK1" s="534"/>
      <c r="BNL1" s="534"/>
      <c r="BNM1" s="534"/>
      <c r="BNN1" s="534"/>
      <c r="BNO1" s="534"/>
      <c r="BNP1" s="534"/>
      <c r="BNQ1" s="534"/>
      <c r="BNR1" s="534"/>
      <c r="BNS1" s="534"/>
      <c r="BNT1" s="534"/>
      <c r="BNU1" s="562"/>
      <c r="BNV1" s="533" t="s">
        <v>2100</v>
      </c>
      <c r="BNW1" s="534"/>
      <c r="BNX1" s="534"/>
      <c r="BNY1" s="534"/>
      <c r="BNZ1" s="534"/>
      <c r="BOA1" s="534"/>
      <c r="BOB1" s="534"/>
      <c r="BOC1" s="534"/>
      <c r="BOD1" s="534"/>
      <c r="BOE1" s="534"/>
      <c r="BOF1" s="534"/>
      <c r="BOG1" s="534"/>
      <c r="BOH1" s="534"/>
      <c r="BOI1" s="562"/>
      <c r="BOJ1" s="533" t="s">
        <v>2101</v>
      </c>
      <c r="BOK1" s="534"/>
      <c r="BOL1" s="534"/>
      <c r="BOM1" s="562"/>
      <c r="BON1" s="583" t="s">
        <v>2912</v>
      </c>
      <c r="BOO1" s="584"/>
      <c r="BOP1" s="584"/>
      <c r="BOQ1" s="585"/>
      <c r="BOR1" s="971" t="s">
        <v>3343</v>
      </c>
      <c r="BOS1" s="972"/>
      <c r="BOT1" s="966" t="s">
        <v>3348</v>
      </c>
      <c r="BOU1" s="967"/>
      <c r="BOV1" s="967"/>
      <c r="BOW1" s="968"/>
    </row>
    <row r="2" spans="1:1765" s="329" customFormat="1" ht="20.25" customHeight="1" x14ac:dyDescent="0.25">
      <c r="A2" s="786" t="s">
        <v>0</v>
      </c>
      <c r="B2" s="787"/>
      <c r="C2" s="493" t="s">
        <v>1695</v>
      </c>
      <c r="D2" s="568"/>
      <c r="E2" s="553" t="s">
        <v>1696</v>
      </c>
      <c r="F2" s="492" t="s">
        <v>1697</v>
      </c>
      <c r="G2" s="568"/>
      <c r="H2" s="553" t="s">
        <v>1698</v>
      </c>
      <c r="I2" s="492" t="s">
        <v>1690</v>
      </c>
      <c r="J2" s="568"/>
      <c r="K2" s="492" t="s">
        <v>1691</v>
      </c>
      <c r="L2" s="556" t="s">
        <v>559</v>
      </c>
      <c r="M2" s="498"/>
      <c r="N2" s="498"/>
      <c r="O2" s="498"/>
      <c r="P2" s="498"/>
      <c r="Q2" s="498"/>
      <c r="R2" s="498" t="s">
        <v>1703</v>
      </c>
      <c r="S2" s="498"/>
      <c r="T2" s="498"/>
      <c r="U2" s="498"/>
      <c r="V2" s="498"/>
      <c r="W2" s="498"/>
      <c r="X2" s="500" t="s">
        <v>1704</v>
      </c>
      <c r="Y2" s="621"/>
      <c r="Z2" s="484" t="s">
        <v>1707</v>
      </c>
      <c r="AA2" s="568"/>
      <c r="AB2" s="498" t="s">
        <v>3211</v>
      </c>
      <c r="AC2" s="498"/>
      <c r="AD2" s="498"/>
      <c r="AE2" s="498"/>
      <c r="AF2" s="553" t="s">
        <v>1708</v>
      </c>
      <c r="AG2" s="492" t="s">
        <v>3212</v>
      </c>
      <c r="AH2" s="493"/>
      <c r="AI2" s="493"/>
      <c r="AJ2" s="494"/>
      <c r="AK2" s="492" t="s">
        <v>1709</v>
      </c>
      <c r="AL2" s="568"/>
      <c r="AM2" s="553" t="s">
        <v>1710</v>
      </c>
      <c r="AN2" s="492" t="s">
        <v>1711</v>
      </c>
      <c r="AO2" s="568"/>
      <c r="AP2" s="707" t="s">
        <v>1712</v>
      </c>
      <c r="AQ2" s="529" t="s">
        <v>1715</v>
      </c>
      <c r="AR2" s="501"/>
      <c r="AS2" s="501"/>
      <c r="AT2" s="501"/>
      <c r="AU2" s="501"/>
      <c r="AV2" s="542"/>
      <c r="AW2" s="707" t="s">
        <v>1716</v>
      </c>
      <c r="AX2" s="529" t="s">
        <v>1720</v>
      </c>
      <c r="AY2" s="501"/>
      <c r="AZ2" s="501"/>
      <c r="BA2" s="501"/>
      <c r="BB2" s="501"/>
      <c r="BC2" s="501"/>
      <c r="BD2" s="501"/>
      <c r="BE2" s="501"/>
      <c r="BF2" s="501"/>
      <c r="BG2" s="621"/>
      <c r="BH2" s="529" t="s">
        <v>560</v>
      </c>
      <c r="BI2" s="501"/>
      <c r="BJ2" s="501"/>
      <c r="BK2" s="501"/>
      <c r="BL2" s="501"/>
      <c r="BM2" s="501"/>
      <c r="BN2" s="501"/>
      <c r="BO2" s="501"/>
      <c r="BP2" s="501"/>
      <c r="BQ2" s="501"/>
      <c r="BR2" s="501"/>
      <c r="BS2" s="621"/>
      <c r="BT2" s="501" t="s">
        <v>1726</v>
      </c>
      <c r="BU2" s="501"/>
      <c r="BV2" s="501"/>
      <c r="BW2" s="501"/>
      <c r="BX2" s="501"/>
      <c r="BY2" s="501"/>
      <c r="BZ2" s="501"/>
      <c r="CA2" s="501"/>
      <c r="CB2" s="501"/>
      <c r="CC2" s="501"/>
      <c r="CD2" s="501"/>
      <c r="CE2" s="621"/>
      <c r="CF2" s="501" t="s">
        <v>561</v>
      </c>
      <c r="CG2" s="501"/>
      <c r="CH2" s="501"/>
      <c r="CI2" s="501"/>
      <c r="CJ2" s="501"/>
      <c r="CK2" s="501"/>
      <c r="CL2" s="501"/>
      <c r="CM2" s="501"/>
      <c r="CN2" s="501"/>
      <c r="CO2" s="501"/>
      <c r="CP2" s="501"/>
      <c r="CQ2" s="501"/>
      <c r="CR2" s="529" t="s">
        <v>362</v>
      </c>
      <c r="CS2" s="501"/>
      <c r="CT2" s="501"/>
      <c r="CU2" s="501"/>
      <c r="CV2" s="501"/>
      <c r="CW2" s="501"/>
      <c r="CX2" s="501"/>
      <c r="CY2" s="501"/>
      <c r="CZ2" s="501"/>
      <c r="DA2" s="501"/>
      <c r="DB2" s="501"/>
      <c r="DC2" s="501"/>
      <c r="DD2" s="529" t="s">
        <v>562</v>
      </c>
      <c r="DE2" s="501"/>
      <c r="DF2" s="501"/>
      <c r="DG2" s="501"/>
      <c r="DH2" s="501"/>
      <c r="DI2" s="501"/>
      <c r="DJ2" s="501"/>
      <c r="DK2" s="501"/>
      <c r="DL2" s="501"/>
      <c r="DM2" s="501"/>
      <c r="DN2" s="501"/>
      <c r="DO2" s="621"/>
      <c r="DP2" s="529" t="s">
        <v>363</v>
      </c>
      <c r="DQ2" s="501"/>
      <c r="DR2" s="501"/>
      <c r="DS2" s="501"/>
      <c r="DT2" s="501"/>
      <c r="DU2" s="501"/>
      <c r="DV2" s="501"/>
      <c r="DW2" s="501"/>
      <c r="DX2" s="501"/>
      <c r="DY2" s="501"/>
      <c r="DZ2" s="501"/>
      <c r="EA2" s="621"/>
      <c r="EB2" s="529" t="s">
        <v>563</v>
      </c>
      <c r="EC2" s="501"/>
      <c r="ED2" s="501"/>
      <c r="EE2" s="501"/>
      <c r="EF2" s="501"/>
      <c r="EG2" s="501"/>
      <c r="EH2" s="501"/>
      <c r="EI2" s="501"/>
      <c r="EJ2" s="501"/>
      <c r="EK2" s="501"/>
      <c r="EL2" s="501"/>
      <c r="EM2" s="621"/>
      <c r="EN2" s="529" t="s">
        <v>371</v>
      </c>
      <c r="EO2" s="501"/>
      <c r="EP2" s="501"/>
      <c r="EQ2" s="501"/>
      <c r="ER2" s="501"/>
      <c r="ES2" s="501"/>
      <c r="ET2" s="501"/>
      <c r="EU2" s="501"/>
      <c r="EV2" s="501"/>
      <c r="EW2" s="501"/>
      <c r="EX2" s="501"/>
      <c r="EY2" s="621"/>
      <c r="EZ2" s="493" t="s">
        <v>372</v>
      </c>
      <c r="FA2" s="568"/>
      <c r="FB2" s="492" t="s">
        <v>373</v>
      </c>
      <c r="FC2" s="568"/>
      <c r="FD2" s="492" t="s">
        <v>374</v>
      </c>
      <c r="FE2" s="568"/>
      <c r="FF2" s="492" t="s">
        <v>564</v>
      </c>
      <c r="FG2" s="568"/>
      <c r="FH2" s="492" t="s">
        <v>565</v>
      </c>
      <c r="FI2" s="493"/>
      <c r="FJ2" s="492" t="s">
        <v>375</v>
      </c>
      <c r="FK2" s="568"/>
      <c r="FL2" s="492" t="s">
        <v>376</v>
      </c>
      <c r="FM2" s="493"/>
      <c r="FN2" s="484" t="s">
        <v>378</v>
      </c>
      <c r="FO2" s="493"/>
      <c r="FP2" s="493"/>
      <c r="FQ2" s="568"/>
      <c r="FR2" s="492" t="s">
        <v>566</v>
      </c>
      <c r="FS2" s="493"/>
      <c r="FT2" s="493"/>
      <c r="FU2" s="493"/>
      <c r="FV2" s="493"/>
      <c r="FW2" s="493"/>
      <c r="FX2" s="493"/>
      <c r="FY2" s="493"/>
      <c r="FZ2" s="493"/>
      <c r="GA2" s="493"/>
      <c r="GB2" s="493"/>
      <c r="GC2" s="493"/>
      <c r="GD2" s="493"/>
      <c r="GE2" s="493"/>
      <c r="GF2" s="493"/>
      <c r="GG2" s="606"/>
      <c r="GH2" s="493" t="s">
        <v>379</v>
      </c>
      <c r="GI2" s="493"/>
      <c r="GJ2" s="493"/>
      <c r="GK2" s="493"/>
      <c r="GL2" s="493"/>
      <c r="GM2" s="493"/>
      <c r="GN2" s="493"/>
      <c r="GO2" s="493"/>
      <c r="GP2" s="493"/>
      <c r="GQ2" s="493"/>
      <c r="GR2" s="493"/>
      <c r="GS2" s="493"/>
      <c r="GT2" s="493"/>
      <c r="GU2" s="493"/>
      <c r="GV2" s="493"/>
      <c r="GW2" s="606"/>
      <c r="GX2" s="484" t="s">
        <v>384</v>
      </c>
      <c r="GY2" s="568"/>
      <c r="GZ2" s="492" t="s">
        <v>567</v>
      </c>
      <c r="HA2" s="568"/>
      <c r="HB2" s="492" t="s">
        <v>385</v>
      </c>
      <c r="HC2" s="568"/>
      <c r="HD2" s="492" t="s">
        <v>386</v>
      </c>
      <c r="HE2" s="768"/>
      <c r="HF2" s="768"/>
      <c r="HG2" s="769"/>
      <c r="HH2" s="492" t="s">
        <v>386</v>
      </c>
      <c r="HI2" s="493"/>
      <c r="HJ2" s="493"/>
      <c r="HK2" s="606"/>
      <c r="HL2" s="484" t="s">
        <v>394</v>
      </c>
      <c r="HM2" s="568"/>
      <c r="HN2" s="492" t="s">
        <v>395</v>
      </c>
      <c r="HO2" s="568"/>
      <c r="HP2" s="500" t="s">
        <v>1786</v>
      </c>
      <c r="HQ2" s="520" t="s">
        <v>1958</v>
      </c>
      <c r="HR2" s="493" t="s">
        <v>396</v>
      </c>
      <c r="HS2" s="568"/>
      <c r="HT2" s="492" t="s">
        <v>397</v>
      </c>
      <c r="HU2" s="568"/>
      <c r="HV2" s="492" t="s">
        <v>398</v>
      </c>
      <c r="HW2" s="568"/>
      <c r="HX2" s="492" t="s">
        <v>399</v>
      </c>
      <c r="HY2" s="568"/>
      <c r="HZ2" s="492" t="s">
        <v>400</v>
      </c>
      <c r="IA2" s="568"/>
      <c r="IB2" s="492" t="s">
        <v>401</v>
      </c>
      <c r="IC2" s="568"/>
      <c r="ID2" s="492" t="s">
        <v>402</v>
      </c>
      <c r="IE2" s="568"/>
      <c r="IF2" s="492" t="s">
        <v>403</v>
      </c>
      <c r="IG2" s="493"/>
      <c r="IH2" s="484" t="s">
        <v>568</v>
      </c>
      <c r="II2" s="493"/>
      <c r="IJ2" s="493"/>
      <c r="IK2" s="493"/>
      <c r="IL2" s="493"/>
      <c r="IM2" s="568"/>
      <c r="IN2" s="492" t="s">
        <v>569</v>
      </c>
      <c r="IO2" s="493"/>
      <c r="IP2" s="493"/>
      <c r="IQ2" s="493"/>
      <c r="IR2" s="493"/>
      <c r="IS2" s="606"/>
      <c r="IT2" s="484" t="s">
        <v>435</v>
      </c>
      <c r="IU2" s="493"/>
      <c r="IV2" s="493"/>
      <c r="IW2" s="493"/>
      <c r="IX2" s="493"/>
      <c r="IY2" s="568"/>
      <c r="IZ2" s="492" t="s">
        <v>436</v>
      </c>
      <c r="JA2" s="493"/>
      <c r="JB2" s="493"/>
      <c r="JC2" s="493"/>
      <c r="JD2" s="493"/>
      <c r="JE2" s="606"/>
      <c r="JF2" s="484" t="s">
        <v>1286</v>
      </c>
      <c r="JG2" s="493"/>
      <c r="JH2" s="493"/>
      <c r="JI2" s="493"/>
      <c r="JJ2" s="493"/>
      <c r="JK2" s="493"/>
      <c r="JL2" s="493"/>
      <c r="JM2" s="493"/>
      <c r="JN2" s="493"/>
      <c r="JO2" s="493"/>
      <c r="JP2" s="606"/>
      <c r="JQ2" s="493" t="s">
        <v>455</v>
      </c>
      <c r="JR2" s="493"/>
      <c r="JS2" s="493"/>
      <c r="JT2" s="493"/>
      <c r="JU2" s="493"/>
      <c r="JV2" s="493"/>
      <c r="JW2" s="493"/>
      <c r="JX2" s="493"/>
      <c r="JY2" s="493"/>
      <c r="JZ2" s="493"/>
      <c r="KA2" s="493"/>
      <c r="KB2" s="484" t="s">
        <v>34</v>
      </c>
      <c r="KC2" s="493"/>
      <c r="KD2" s="493"/>
      <c r="KE2" s="568"/>
      <c r="KF2" s="500" t="s">
        <v>91</v>
      </c>
      <c r="KG2" s="501"/>
      <c r="KH2" s="501"/>
      <c r="KI2" s="501"/>
      <c r="KJ2" s="501"/>
      <c r="KK2" s="501"/>
      <c r="KL2" s="501"/>
      <c r="KM2" s="501"/>
      <c r="KN2" s="501"/>
      <c r="KO2" s="501"/>
      <c r="KP2" s="501"/>
      <c r="KQ2" s="501"/>
      <c r="KR2" s="501"/>
      <c r="KS2" s="501"/>
      <c r="KT2" s="501"/>
      <c r="KU2" s="621"/>
      <c r="KV2" s="484" t="s">
        <v>305</v>
      </c>
      <c r="KW2" s="493"/>
      <c r="KX2" s="501"/>
      <c r="KY2" s="501"/>
      <c r="KZ2" s="501"/>
      <c r="LA2" s="501"/>
      <c r="LB2" s="501"/>
      <c r="LC2" s="621"/>
      <c r="LD2" s="556" t="s">
        <v>2837</v>
      </c>
      <c r="LE2" s="499"/>
      <c r="LF2" s="499"/>
      <c r="LG2" s="499"/>
      <c r="LH2" s="499"/>
      <c r="LI2" s="499"/>
      <c r="LJ2" s="499"/>
      <c r="LK2" s="499"/>
      <c r="LL2" s="499"/>
      <c r="LM2" s="499"/>
      <c r="LN2" s="499"/>
      <c r="LO2" s="499"/>
      <c r="LP2" s="499"/>
      <c r="LQ2" s="499"/>
      <c r="LR2" s="499"/>
      <c r="LS2" s="499"/>
      <c r="LT2" s="499"/>
      <c r="LU2" s="499"/>
      <c r="LV2" s="498" t="s">
        <v>2838</v>
      </c>
      <c r="LW2" s="499"/>
      <c r="LX2" s="499"/>
      <c r="LY2" s="499"/>
      <c r="LZ2" s="499"/>
      <c r="MA2" s="731"/>
      <c r="MB2" s="556" t="s">
        <v>3021</v>
      </c>
      <c r="MC2" s="499"/>
      <c r="MD2" s="499"/>
      <c r="ME2" s="499"/>
      <c r="MF2" s="499"/>
      <c r="MG2" s="499"/>
      <c r="MH2" s="499"/>
      <c r="MI2" s="499"/>
      <c r="MJ2" s="499"/>
      <c r="MK2" s="499"/>
      <c r="ML2" s="499"/>
      <c r="MM2" s="499"/>
      <c r="MN2" s="499"/>
      <c r="MO2" s="499"/>
      <c r="MP2" s="499"/>
      <c r="MQ2" s="499"/>
      <c r="MR2" s="499"/>
      <c r="MS2" s="499"/>
      <c r="MT2" s="499"/>
      <c r="MU2" s="499"/>
      <c r="MV2" s="499"/>
      <c r="MW2" s="499"/>
      <c r="MX2" s="499"/>
      <c r="MY2" s="499"/>
      <c r="MZ2" s="499"/>
      <c r="NA2" s="499"/>
      <c r="NB2" s="499"/>
      <c r="NC2" s="499"/>
      <c r="ND2" s="499"/>
      <c r="NE2" s="499"/>
      <c r="NF2" s="499"/>
      <c r="NG2" s="499"/>
      <c r="NH2" s="499"/>
      <c r="NI2" s="731"/>
      <c r="NJ2" s="753" t="s">
        <v>461</v>
      </c>
      <c r="NK2" s="515"/>
      <c r="NL2" s="724" t="s">
        <v>462</v>
      </c>
      <c r="NM2" s="725"/>
      <c r="NN2" s="725"/>
      <c r="NO2" s="725"/>
      <c r="NP2" s="725"/>
      <c r="NQ2" s="726"/>
      <c r="NR2" s="724" t="s">
        <v>463</v>
      </c>
      <c r="NS2" s="725"/>
      <c r="NT2" s="733" t="s">
        <v>1800</v>
      </c>
      <c r="NU2" s="529" t="s">
        <v>469</v>
      </c>
      <c r="NV2" s="542"/>
      <c r="NW2" s="500" t="s">
        <v>470</v>
      </c>
      <c r="NX2" s="501"/>
      <c r="NY2" s="501"/>
      <c r="NZ2" s="501"/>
      <c r="OA2" s="501"/>
      <c r="OB2" s="501"/>
      <c r="OC2" s="501"/>
      <c r="OD2" s="542"/>
      <c r="OE2" s="500" t="s">
        <v>471</v>
      </c>
      <c r="OF2" s="501"/>
      <c r="OG2" s="501"/>
      <c r="OH2" s="501"/>
      <c r="OI2" s="501"/>
      <c r="OJ2" s="621"/>
      <c r="OK2" s="529" t="s">
        <v>1801</v>
      </c>
      <c r="OL2" s="530"/>
      <c r="OM2" s="500" t="s">
        <v>1802</v>
      </c>
      <c r="ON2" s="530"/>
      <c r="OO2" s="530"/>
      <c r="OP2" s="530"/>
      <c r="OQ2" s="530"/>
      <c r="OR2" s="530"/>
      <c r="OS2" s="530"/>
      <c r="OT2" s="530"/>
      <c r="OU2" s="530"/>
      <c r="OV2" s="530"/>
      <c r="OW2" s="530"/>
      <c r="OX2" s="671"/>
      <c r="OY2" s="493" t="s">
        <v>1809</v>
      </c>
      <c r="OZ2" s="568"/>
      <c r="PA2" s="492" t="s">
        <v>1810</v>
      </c>
      <c r="PB2" s="568"/>
      <c r="PC2" s="492" t="s">
        <v>1811</v>
      </c>
      <c r="PD2" s="568"/>
      <c r="PE2" s="492" t="s">
        <v>1813</v>
      </c>
      <c r="PF2" s="568"/>
      <c r="PG2" s="492" t="s">
        <v>1812</v>
      </c>
      <c r="PH2" s="568"/>
      <c r="PI2" s="492" t="s">
        <v>1814</v>
      </c>
      <c r="PJ2" s="568"/>
      <c r="PK2" s="492" t="s">
        <v>2272</v>
      </c>
      <c r="PL2" s="568"/>
      <c r="PM2" s="492" t="s">
        <v>1815</v>
      </c>
      <c r="PN2" s="568"/>
      <c r="PO2" s="492" t="s">
        <v>1816</v>
      </c>
      <c r="PP2" s="606"/>
      <c r="PQ2" s="568" t="s">
        <v>1817</v>
      </c>
      <c r="PR2" s="553"/>
      <c r="PS2" s="553" t="s">
        <v>1818</v>
      </c>
      <c r="PT2" s="553"/>
      <c r="PU2" s="553" t="s">
        <v>1819</v>
      </c>
      <c r="PV2" s="553"/>
      <c r="PW2" s="553" t="s">
        <v>2274</v>
      </c>
      <c r="PX2" s="553"/>
      <c r="PY2" s="553" t="s">
        <v>1820</v>
      </c>
      <c r="PZ2" s="553"/>
      <c r="QA2" s="553" t="s">
        <v>1821</v>
      </c>
      <c r="QB2" s="553"/>
      <c r="QC2" s="553" t="s">
        <v>2273</v>
      </c>
      <c r="QD2" s="707"/>
      <c r="QE2" s="529" t="s">
        <v>483</v>
      </c>
      <c r="QF2" s="501"/>
      <c r="QG2" s="501"/>
      <c r="QH2" s="501"/>
      <c r="QI2" s="501"/>
      <c r="QJ2" s="542"/>
      <c r="QK2" s="492" t="s">
        <v>484</v>
      </c>
      <c r="QL2" s="568"/>
      <c r="QM2" s="492" t="s">
        <v>485</v>
      </c>
      <c r="QN2" s="568"/>
      <c r="QO2" s="492" t="s">
        <v>486</v>
      </c>
      <c r="QP2" s="606"/>
      <c r="QQ2" s="484" t="s">
        <v>501</v>
      </c>
      <c r="QR2" s="568"/>
      <c r="QS2" s="492" t="s">
        <v>2276</v>
      </c>
      <c r="QT2" s="568"/>
      <c r="QU2" s="492" t="s">
        <v>2275</v>
      </c>
      <c r="QV2" s="568"/>
      <c r="QW2" s="492" t="s">
        <v>502</v>
      </c>
      <c r="QX2" s="568"/>
      <c r="QY2" s="492" t="s">
        <v>503</v>
      </c>
      <c r="QZ2" s="568"/>
      <c r="RA2" s="492" t="s">
        <v>504</v>
      </c>
      <c r="RB2" s="568"/>
      <c r="RC2" s="492" t="s">
        <v>1901</v>
      </c>
      <c r="RD2" s="568"/>
      <c r="RE2" s="492" t="s">
        <v>1902</v>
      </c>
      <c r="RF2" s="493"/>
      <c r="RG2" s="588" t="s">
        <v>489</v>
      </c>
      <c r="RH2" s="553"/>
      <c r="RI2" s="553" t="s">
        <v>490</v>
      </c>
      <c r="RJ2" s="553"/>
      <c r="RK2" s="553" t="s">
        <v>491</v>
      </c>
      <c r="RL2" s="553"/>
      <c r="RM2" s="553" t="s">
        <v>492</v>
      </c>
      <c r="RN2" s="553"/>
      <c r="RO2" s="553" t="s">
        <v>493</v>
      </c>
      <c r="RP2" s="553"/>
      <c r="RQ2" s="553" t="s">
        <v>494</v>
      </c>
      <c r="RR2" s="553"/>
      <c r="RS2" s="553" t="s">
        <v>495</v>
      </c>
      <c r="RT2" s="553"/>
      <c r="RU2" s="553" t="s">
        <v>496</v>
      </c>
      <c r="RV2" s="553"/>
      <c r="RW2" s="553" t="s">
        <v>497</v>
      </c>
      <c r="RX2" s="553"/>
      <c r="RY2" s="553" t="s">
        <v>498</v>
      </c>
      <c r="RZ2" s="492"/>
      <c r="SA2" s="529" t="s">
        <v>505</v>
      </c>
      <c r="SB2" s="501"/>
      <c r="SC2" s="501"/>
      <c r="SD2" s="501"/>
      <c r="SE2" s="501"/>
      <c r="SF2" s="501"/>
      <c r="SG2" s="501"/>
      <c r="SH2" s="501"/>
      <c r="SI2" s="501"/>
      <c r="SJ2" s="542"/>
      <c r="SK2" s="492" t="s">
        <v>506</v>
      </c>
      <c r="SL2" s="493"/>
      <c r="SM2" s="493"/>
      <c r="SN2" s="493"/>
      <c r="SO2" s="484" t="s">
        <v>2280</v>
      </c>
      <c r="SP2" s="568"/>
      <c r="SQ2" s="492" t="s">
        <v>2281</v>
      </c>
      <c r="SR2" s="606"/>
      <c r="SS2" s="529" t="s">
        <v>335</v>
      </c>
      <c r="ST2" s="501"/>
      <c r="SU2" s="501"/>
      <c r="SV2" s="501"/>
      <c r="SW2" s="947" t="s">
        <v>1913</v>
      </c>
      <c r="SX2" s="948"/>
      <c r="SY2" s="948"/>
      <c r="SZ2" s="948"/>
      <c r="TA2" s="948"/>
      <c r="TB2" s="948"/>
      <c r="TC2" s="948"/>
      <c r="TD2" s="948"/>
      <c r="TE2" s="948"/>
      <c r="TF2" s="948"/>
      <c r="TG2" s="948"/>
      <c r="TH2" s="948"/>
      <c r="TI2" s="948"/>
      <c r="TJ2" s="948"/>
      <c r="TK2" s="948"/>
      <c r="TL2" s="948"/>
      <c r="TM2" s="948"/>
      <c r="TN2" s="948"/>
      <c r="TO2" s="948"/>
      <c r="TP2" s="948"/>
      <c r="TQ2" s="948"/>
      <c r="TR2" s="948"/>
      <c r="TS2" s="948"/>
      <c r="TT2" s="948"/>
      <c r="TU2" s="948"/>
      <c r="TV2" s="802" t="s">
        <v>1914</v>
      </c>
      <c r="TW2" s="802"/>
      <c r="TX2" s="802"/>
      <c r="TY2" s="803"/>
      <c r="TZ2" s="484" t="s">
        <v>2093</v>
      </c>
      <c r="UA2" s="568"/>
      <c r="UB2" s="501" t="s">
        <v>2091</v>
      </c>
      <c r="UC2" s="501"/>
      <c r="UD2" s="501"/>
      <c r="UE2" s="501"/>
      <c r="UF2" s="542"/>
      <c r="UG2" s="500" t="s">
        <v>2234</v>
      </c>
      <c r="UH2" s="501"/>
      <c r="UI2" s="501"/>
      <c r="UJ2" s="621"/>
      <c r="UK2" s="529" t="s">
        <v>63</v>
      </c>
      <c r="UL2" s="501"/>
      <c r="UM2" s="501"/>
      <c r="UN2" s="501"/>
      <c r="UO2" s="501"/>
      <c r="UP2" s="501"/>
      <c r="UQ2" s="501"/>
      <c r="UR2" s="501"/>
      <c r="US2" s="501"/>
      <c r="UT2" s="501"/>
      <c r="UU2" s="501"/>
      <c r="UV2" s="621"/>
      <c r="UW2" s="529" t="s">
        <v>1601</v>
      </c>
      <c r="UX2" s="501"/>
      <c r="UY2" s="621"/>
      <c r="UZ2" s="529" t="s">
        <v>2875</v>
      </c>
      <c r="VA2" s="501"/>
      <c r="VB2" s="501"/>
      <c r="VC2" s="542"/>
      <c r="VD2" s="501" t="s">
        <v>2876</v>
      </c>
      <c r="VE2" s="501"/>
      <c r="VF2" s="501"/>
      <c r="VG2" s="501"/>
      <c r="VH2" s="500" t="s">
        <v>2877</v>
      </c>
      <c r="VI2" s="501"/>
      <c r="VJ2" s="501"/>
      <c r="VK2" s="621"/>
      <c r="VL2" s="529" t="s">
        <v>2896</v>
      </c>
      <c r="VM2" s="501"/>
      <c r="VN2" s="501"/>
      <c r="VO2" s="500" t="s">
        <v>2897</v>
      </c>
      <c r="VP2" s="501"/>
      <c r="VQ2" s="621"/>
      <c r="VR2" s="529" t="s">
        <v>3076</v>
      </c>
      <c r="VS2" s="501"/>
      <c r="VT2" s="501"/>
      <c r="VU2" s="529" t="s">
        <v>3083</v>
      </c>
      <c r="VV2" s="501"/>
      <c r="VW2" s="621"/>
      <c r="VX2" s="542" t="s">
        <v>3098</v>
      </c>
      <c r="VY2" s="499"/>
      <c r="VZ2" s="499"/>
      <c r="WA2" s="499"/>
      <c r="WB2" s="499"/>
      <c r="WC2" s="499"/>
      <c r="WD2" s="499"/>
      <c r="WE2" s="499"/>
      <c r="WF2" s="499"/>
      <c r="WG2" s="499"/>
      <c r="WH2" s="499"/>
      <c r="WI2" s="499"/>
      <c r="WJ2" s="499"/>
      <c r="WK2" s="499"/>
      <c r="WL2" s="504"/>
      <c r="WM2" s="484" t="s">
        <v>3236</v>
      </c>
      <c r="WN2" s="485"/>
      <c r="WO2" s="485"/>
      <c r="WP2" s="556" t="s">
        <v>3272</v>
      </c>
      <c r="WQ2" s="498"/>
      <c r="WR2" s="498" t="s">
        <v>3273</v>
      </c>
      <c r="WS2" s="500"/>
      <c r="WT2" s="556" t="s">
        <v>3274</v>
      </c>
      <c r="WU2" s="520"/>
      <c r="WV2" s="501" t="s">
        <v>573</v>
      </c>
      <c r="WW2" s="501"/>
      <c r="WX2" s="542"/>
      <c r="WY2" s="501" t="s">
        <v>574</v>
      </c>
      <c r="WZ2" s="501"/>
      <c r="XA2" s="542"/>
      <c r="XB2" s="498" t="s">
        <v>575</v>
      </c>
      <c r="XC2" s="498"/>
      <c r="XD2" s="520"/>
      <c r="XE2" s="484" t="s">
        <v>590</v>
      </c>
      <c r="XF2" s="568"/>
      <c r="XG2" s="492" t="s">
        <v>591</v>
      </c>
      <c r="XH2" s="568"/>
      <c r="XI2" s="707" t="s">
        <v>592</v>
      </c>
      <c r="XJ2" s="556" t="s">
        <v>599</v>
      </c>
      <c r="XK2" s="498"/>
      <c r="XL2" s="498"/>
      <c r="XM2" s="498"/>
      <c r="XN2" s="498"/>
      <c r="XO2" s="498"/>
      <c r="XP2" s="500" t="s">
        <v>600</v>
      </c>
      <c r="XQ2" s="501"/>
      <c r="XR2" s="501"/>
      <c r="XS2" s="501"/>
      <c r="XT2" s="501"/>
      <c r="XU2" s="501"/>
      <c r="XV2" s="501"/>
      <c r="XW2" s="621"/>
      <c r="XX2" s="493" t="s">
        <v>598</v>
      </c>
      <c r="XY2" s="492" t="s">
        <v>1132</v>
      </c>
      <c r="XZ2" s="493"/>
      <c r="YA2" s="492" t="s">
        <v>2017</v>
      </c>
      <c r="YB2" s="568"/>
      <c r="YC2" s="492" t="s">
        <v>2188</v>
      </c>
      <c r="YD2" s="529" t="s">
        <v>623</v>
      </c>
      <c r="YE2" s="542"/>
      <c r="YF2" s="500" t="s">
        <v>624</v>
      </c>
      <c r="YG2" s="501"/>
      <c r="YH2" s="501"/>
      <c r="YI2" s="501"/>
      <c r="YJ2" s="542"/>
      <c r="YK2" s="500" t="s">
        <v>625</v>
      </c>
      <c r="YL2" s="501"/>
      <c r="YM2" s="501"/>
      <c r="YN2" s="501"/>
      <c r="YO2" s="501"/>
      <c r="YP2" s="501"/>
      <c r="YQ2" s="501"/>
      <c r="YR2" s="501"/>
      <c r="YS2" s="485"/>
      <c r="YT2" s="485"/>
      <c r="YU2" s="485"/>
      <c r="YV2" s="485"/>
      <c r="YW2" s="589" t="s">
        <v>661</v>
      </c>
      <c r="YX2" s="554"/>
      <c r="YY2" s="554"/>
      <c r="YZ2" s="554"/>
      <c r="ZA2" s="554"/>
      <c r="ZB2" s="554"/>
      <c r="ZC2" s="554"/>
      <c r="ZD2" s="554"/>
      <c r="ZE2" s="554"/>
      <c r="ZF2" s="554"/>
      <c r="ZG2" s="554"/>
      <c r="ZH2" s="554"/>
      <c r="ZI2" s="554"/>
      <c r="ZJ2" s="554"/>
      <c r="ZK2" s="554"/>
      <c r="ZL2" s="554"/>
      <c r="ZM2" s="554"/>
      <c r="ZN2" s="554"/>
      <c r="ZO2" s="554"/>
      <c r="ZP2" s="554"/>
      <c r="ZQ2" s="554" t="s">
        <v>3311</v>
      </c>
      <c r="ZR2" s="667"/>
      <c r="ZS2" s="589" t="s">
        <v>3312</v>
      </c>
      <c r="ZT2" s="843"/>
      <c r="ZU2" s="542" t="s">
        <v>317</v>
      </c>
      <c r="ZV2" s="498"/>
      <c r="ZW2" s="498"/>
      <c r="ZX2" s="498"/>
      <c r="ZY2" s="498" t="s">
        <v>320</v>
      </c>
      <c r="ZZ2" s="498"/>
      <c r="AAA2" s="498"/>
      <c r="AAB2" s="498"/>
      <c r="AAC2" s="498" t="s">
        <v>334</v>
      </c>
      <c r="AAD2" s="498"/>
      <c r="AAE2" s="498"/>
      <c r="AAF2" s="520"/>
      <c r="AAG2" s="856" t="s">
        <v>1133</v>
      </c>
      <c r="AAH2" s="725"/>
      <c r="AAI2" s="725"/>
      <c r="AAJ2" s="726"/>
      <c r="AAK2" s="927" t="s">
        <v>2014</v>
      </c>
      <c r="AAL2" s="927"/>
      <c r="AAM2" s="927"/>
      <c r="AAN2" s="927"/>
      <c r="AAO2" s="927"/>
      <c r="AAP2" s="927"/>
      <c r="AAQ2" s="927"/>
      <c r="AAR2" s="927"/>
      <c r="AAS2" s="927"/>
      <c r="AAT2" s="927"/>
      <c r="AAU2" s="927"/>
      <c r="AAV2" s="927"/>
      <c r="AAW2" s="927"/>
      <c r="AAX2" s="927"/>
      <c r="AAY2" s="927"/>
      <c r="AAZ2" s="927"/>
      <c r="ABA2" s="927"/>
      <c r="ABB2" s="927"/>
      <c r="ABC2" s="927"/>
      <c r="ABD2" s="927"/>
      <c r="ABE2" s="927"/>
      <c r="ABF2" s="927"/>
      <c r="ABG2" s="927"/>
      <c r="ABH2" s="927"/>
      <c r="ABI2" s="927"/>
      <c r="ABJ2" s="927"/>
      <c r="ABK2" s="484" t="s">
        <v>2143</v>
      </c>
      <c r="ABL2" s="606"/>
      <c r="ABM2" s="588" t="s">
        <v>2925</v>
      </c>
      <c r="ABN2" s="553" t="s">
        <v>2926</v>
      </c>
      <c r="ABO2" s="553" t="s">
        <v>2927</v>
      </c>
      <c r="ABP2" s="553" t="s">
        <v>2928</v>
      </c>
      <c r="ABQ2" s="707" t="s">
        <v>2929</v>
      </c>
      <c r="ABR2" s="484" t="s">
        <v>3123</v>
      </c>
      <c r="ABS2" s="606"/>
      <c r="ABT2" s="542" t="s">
        <v>3131</v>
      </c>
      <c r="ABU2" s="498"/>
      <c r="ABV2" s="500"/>
      <c r="ABW2" s="556" t="s">
        <v>3241</v>
      </c>
      <c r="ABX2" s="498"/>
      <c r="ABY2" s="498" t="s">
        <v>3242</v>
      </c>
      <c r="ABZ2" s="500"/>
      <c r="ACA2" s="556" t="s">
        <v>3293</v>
      </c>
      <c r="ACB2" s="498"/>
      <c r="ACC2" s="498" t="s">
        <v>3292</v>
      </c>
      <c r="ACD2" s="498"/>
      <c r="ACE2" s="498" t="s">
        <v>3296</v>
      </c>
      <c r="ACF2" s="498"/>
      <c r="ACG2" s="498" t="s">
        <v>3297</v>
      </c>
      <c r="ACH2" s="498"/>
      <c r="ACI2" s="492" t="s">
        <v>3302</v>
      </c>
      <c r="ACJ2" s="494"/>
      <c r="ACK2" s="492" t="s">
        <v>3303</v>
      </c>
      <c r="ACL2" s="557"/>
      <c r="ACM2" s="725" t="s">
        <v>520</v>
      </c>
      <c r="ACN2" s="725"/>
      <c r="ACO2" s="725"/>
      <c r="ACP2" s="725"/>
      <c r="ACQ2" s="725"/>
      <c r="ACR2" s="725"/>
      <c r="ACS2" s="725"/>
      <c r="ACT2" s="725"/>
      <c r="ACU2" s="725"/>
      <c r="ACV2" s="725"/>
      <c r="ACW2" s="725"/>
      <c r="ACX2" s="725"/>
      <c r="ACY2" s="725"/>
      <c r="ACZ2" s="725"/>
      <c r="ADA2" s="725"/>
      <c r="ADB2" s="726"/>
      <c r="ADC2" s="856" t="s">
        <v>520</v>
      </c>
      <c r="ADD2" s="725"/>
      <c r="ADE2" s="725"/>
      <c r="ADF2" s="725"/>
      <c r="ADG2" s="725"/>
      <c r="ADH2" s="725"/>
      <c r="ADI2" s="725"/>
      <c r="ADJ2" s="725"/>
      <c r="ADK2" s="725"/>
      <c r="ADL2" s="725"/>
      <c r="ADM2" s="725"/>
      <c r="ADN2" s="725"/>
      <c r="ADO2" s="725"/>
      <c r="ADP2" s="725"/>
      <c r="ADQ2" s="725"/>
      <c r="ADR2" s="726"/>
      <c r="ADS2" s="727" t="s">
        <v>521</v>
      </c>
      <c r="ADT2" s="728"/>
      <c r="ADU2" s="727" t="s">
        <v>1961</v>
      </c>
      <c r="ADV2" s="728"/>
      <c r="ADW2" s="484" t="s">
        <v>2530</v>
      </c>
      <c r="ADX2" s="493"/>
      <c r="ADY2" s="493"/>
      <c r="ADZ2" s="568"/>
      <c r="AEA2" s="492" t="s">
        <v>2531</v>
      </c>
      <c r="AEB2" s="493"/>
      <c r="AEC2" s="493"/>
      <c r="AED2" s="493"/>
      <c r="AEE2" s="556" t="s">
        <v>3255</v>
      </c>
      <c r="AEF2" s="499"/>
      <c r="AEG2" s="499"/>
      <c r="AEH2" s="499"/>
      <c r="AEI2" s="499"/>
      <c r="AEJ2" s="499"/>
      <c r="AEK2" s="499"/>
      <c r="AEL2" s="499"/>
      <c r="AEM2" s="492" t="s">
        <v>2533</v>
      </c>
      <c r="AEN2" s="493"/>
      <c r="AEO2" s="493"/>
      <c r="AEP2" s="606"/>
      <c r="AEQ2" s="484" t="s">
        <v>2532</v>
      </c>
      <c r="AER2" s="493"/>
      <c r="AES2" s="493"/>
      <c r="AET2" s="568"/>
      <c r="AEU2" s="492" t="s">
        <v>2534</v>
      </c>
      <c r="AEV2" s="493"/>
      <c r="AEW2" s="493"/>
      <c r="AEX2" s="493"/>
      <c r="AEY2" s="492" t="s">
        <v>2535</v>
      </c>
      <c r="AEZ2" s="493"/>
      <c r="AFA2" s="493"/>
      <c r="AFB2" s="606"/>
      <c r="AFC2" s="484" t="s">
        <v>2552</v>
      </c>
      <c r="AFD2" s="493"/>
      <c r="AFE2" s="492" t="s">
        <v>2078</v>
      </c>
      <c r="AFF2" s="568"/>
      <c r="AFG2" s="492" t="s">
        <v>2236</v>
      </c>
      <c r="AFH2" s="493"/>
      <c r="AFI2" s="492" t="s">
        <v>2536</v>
      </c>
      <c r="AFJ2" s="493"/>
      <c r="AFK2" s="493"/>
      <c r="AFL2" s="568"/>
      <c r="AFM2" s="492" t="s">
        <v>2537</v>
      </c>
      <c r="AFN2" s="493"/>
      <c r="AFO2" s="493"/>
      <c r="AFP2" s="568"/>
      <c r="AFQ2" s="492" t="s">
        <v>3447</v>
      </c>
      <c r="AFR2" s="568"/>
      <c r="AFS2" s="492" t="s">
        <v>2080</v>
      </c>
      <c r="AFT2" s="492" t="s">
        <v>3448</v>
      </c>
      <c r="AFU2" s="568"/>
      <c r="AFV2" s="492" t="s">
        <v>3398</v>
      </c>
      <c r="AFW2" s="492" t="s">
        <v>1268</v>
      </c>
      <c r="AFX2" s="707" t="s">
        <v>1269</v>
      </c>
      <c r="AFY2" s="484" t="s">
        <v>2532</v>
      </c>
      <c r="AFZ2" s="493"/>
      <c r="AGA2" s="493"/>
      <c r="AGB2" s="568"/>
      <c r="AGC2" s="492" t="s">
        <v>2534</v>
      </c>
      <c r="AGD2" s="493"/>
      <c r="AGE2" s="493"/>
      <c r="AGF2" s="493"/>
      <c r="AGG2" s="492" t="s">
        <v>2535</v>
      </c>
      <c r="AGH2" s="493"/>
      <c r="AGI2" s="493"/>
      <c r="AGJ2" s="606"/>
      <c r="AGK2" s="484" t="s">
        <v>2552</v>
      </c>
      <c r="AGL2" s="493"/>
      <c r="AGM2" s="492" t="s">
        <v>2480</v>
      </c>
      <c r="AGN2" s="568"/>
      <c r="AGO2" s="492" t="s">
        <v>2077</v>
      </c>
      <c r="AGP2" s="493"/>
      <c r="AGQ2" s="492" t="s">
        <v>2536</v>
      </c>
      <c r="AGR2" s="493"/>
      <c r="AGS2" s="493"/>
      <c r="AGT2" s="568"/>
      <c r="AGU2" s="492" t="s">
        <v>2537</v>
      </c>
      <c r="AGV2" s="493"/>
      <c r="AGW2" s="493"/>
      <c r="AGX2" s="568"/>
      <c r="AGY2" s="492" t="s">
        <v>3449</v>
      </c>
      <c r="AGZ2" s="568"/>
      <c r="AHA2" s="553" t="s">
        <v>2079</v>
      </c>
      <c r="AHB2" s="492" t="s">
        <v>3450</v>
      </c>
      <c r="AHC2" s="568"/>
      <c r="AHD2" s="492" t="s">
        <v>3403</v>
      </c>
      <c r="AHE2" s="484" t="s">
        <v>2532</v>
      </c>
      <c r="AHF2" s="493"/>
      <c r="AHG2" s="493"/>
      <c r="AHH2" s="568"/>
      <c r="AHI2" s="492" t="s">
        <v>2534</v>
      </c>
      <c r="AHJ2" s="493"/>
      <c r="AHK2" s="493"/>
      <c r="AHL2" s="568"/>
      <c r="AHM2" s="492" t="s">
        <v>2536</v>
      </c>
      <c r="AHN2" s="493"/>
      <c r="AHO2" s="493"/>
      <c r="AHP2" s="493"/>
      <c r="AHQ2" s="492" t="s">
        <v>3447</v>
      </c>
      <c r="AHR2" s="568"/>
      <c r="AHS2" s="553" t="s">
        <v>2079</v>
      </c>
      <c r="AHT2" s="492" t="s">
        <v>3451</v>
      </c>
      <c r="AHU2" s="568"/>
      <c r="AHV2" s="492" t="s">
        <v>3408</v>
      </c>
      <c r="AHW2" s="484" t="s">
        <v>2532</v>
      </c>
      <c r="AHX2" s="493"/>
      <c r="AHY2" s="493"/>
      <c r="AHZ2" s="568"/>
      <c r="AIA2" s="492" t="s">
        <v>2534</v>
      </c>
      <c r="AIB2" s="493"/>
      <c r="AIC2" s="493"/>
      <c r="AID2" s="568"/>
      <c r="AIE2" s="492" t="s">
        <v>2536</v>
      </c>
      <c r="AIF2" s="493"/>
      <c r="AIG2" s="493"/>
      <c r="AIH2" s="606"/>
      <c r="AII2" s="484" t="s">
        <v>2532</v>
      </c>
      <c r="AIJ2" s="493"/>
      <c r="AIK2" s="493"/>
      <c r="AIL2" s="568"/>
      <c r="AIM2" s="492" t="s">
        <v>2534</v>
      </c>
      <c r="AIN2" s="493"/>
      <c r="AIO2" s="493"/>
      <c r="AIP2" s="606"/>
      <c r="AIQ2" s="484" t="s">
        <v>2532</v>
      </c>
      <c r="AIR2" s="493"/>
      <c r="AIS2" s="493"/>
      <c r="AIT2" s="568"/>
      <c r="AIU2" s="492" t="s">
        <v>2534</v>
      </c>
      <c r="AIV2" s="493"/>
      <c r="AIW2" s="493"/>
      <c r="AIX2" s="606"/>
      <c r="AIY2" s="484" t="s">
        <v>2532</v>
      </c>
      <c r="AIZ2" s="493"/>
      <c r="AJA2" s="493"/>
      <c r="AJB2" s="568"/>
      <c r="AJC2" s="492" t="s">
        <v>2534</v>
      </c>
      <c r="AJD2" s="493"/>
      <c r="AJE2" s="493"/>
      <c r="AJF2" s="493"/>
      <c r="AJG2" s="498" t="s">
        <v>1278</v>
      </c>
      <c r="AJH2" s="498" t="s">
        <v>1277</v>
      </c>
      <c r="AJI2" s="500" t="s">
        <v>2238</v>
      </c>
      <c r="AJJ2" s="492" t="s">
        <v>2237</v>
      </c>
      <c r="AJK2" s="493"/>
      <c r="AJL2" s="493"/>
      <c r="AJM2" s="493"/>
      <c r="AJN2" s="570" t="s">
        <v>2159</v>
      </c>
      <c r="AJO2" s="677" t="s">
        <v>2160</v>
      </c>
      <c r="AJP2" s="859" t="s">
        <v>2158</v>
      </c>
      <c r="AJQ2" s="845" t="s">
        <v>2176</v>
      </c>
      <c r="AJR2" s="846"/>
      <c r="AJS2" s="846"/>
      <c r="AJT2" s="847"/>
      <c r="AJU2" s="862" t="s">
        <v>3150</v>
      </c>
      <c r="AJV2" s="865" t="s">
        <v>3147</v>
      </c>
      <c r="AJW2" s="733" t="s">
        <v>3148</v>
      </c>
      <c r="AJX2" s="808" t="s">
        <v>531</v>
      </c>
      <c r="AJY2" s="808"/>
      <c r="AJZ2" s="808"/>
      <c r="AKA2" s="809"/>
      <c r="AKB2" s="810" t="s">
        <v>532</v>
      </c>
      <c r="AKC2" s="808"/>
      <c r="AKD2" s="808"/>
      <c r="AKE2" s="808"/>
      <c r="AKF2" s="808"/>
      <c r="AKG2" s="808"/>
      <c r="AKH2" s="808"/>
      <c r="AKI2" s="808"/>
      <c r="AKJ2" s="808"/>
      <c r="AKK2" s="811"/>
      <c r="AKL2" s="553" t="s">
        <v>799</v>
      </c>
      <c r="AKM2" s="492" t="s">
        <v>800</v>
      </c>
      <c r="AKN2" s="529" t="s">
        <v>714</v>
      </c>
      <c r="AKO2" s="501"/>
      <c r="AKP2" s="501"/>
      <c r="AKQ2" s="542"/>
      <c r="AKR2" s="500" t="s">
        <v>806</v>
      </c>
      <c r="AKS2" s="542"/>
      <c r="AKT2" s="500" t="s">
        <v>807</v>
      </c>
      <c r="AKU2" s="542"/>
      <c r="AKV2" s="500" t="s">
        <v>808</v>
      </c>
      <c r="AKW2" s="542"/>
      <c r="AKX2" s="500" t="s">
        <v>809</v>
      </c>
      <c r="AKY2" s="542"/>
      <c r="AKZ2" s="500" t="s">
        <v>810</v>
      </c>
      <c r="ALA2" s="621"/>
      <c r="ALB2" s="501" t="s">
        <v>827</v>
      </c>
      <c r="ALC2" s="501"/>
      <c r="ALD2" s="501"/>
      <c r="ALE2" s="501"/>
      <c r="ALF2" s="501"/>
      <c r="ALG2" s="501"/>
      <c r="ALH2" s="501"/>
      <c r="ALI2" s="501"/>
      <c r="ALJ2" s="501"/>
      <c r="ALK2" s="501"/>
      <c r="ALL2" s="501"/>
      <c r="ALM2" s="501"/>
      <c r="ALN2" s="501"/>
      <c r="ALO2" s="501"/>
      <c r="ALP2" s="501"/>
      <c r="ALQ2" s="501"/>
      <c r="ALR2" s="501"/>
      <c r="ALS2" s="501"/>
      <c r="ALT2" s="529" t="s">
        <v>827</v>
      </c>
      <c r="ALU2" s="530"/>
      <c r="ALV2" s="530"/>
      <c r="ALW2" s="530"/>
      <c r="ALX2" s="530"/>
      <c r="ALY2" s="530"/>
      <c r="ALZ2" s="530"/>
      <c r="AMA2" s="530"/>
      <c r="AMB2" s="530"/>
      <c r="AMC2" s="530"/>
      <c r="AMD2" s="530"/>
      <c r="AME2" s="530"/>
      <c r="AMF2" s="530"/>
      <c r="AMG2" s="530"/>
      <c r="AMH2" s="530"/>
      <c r="AMI2" s="530"/>
      <c r="AMJ2" s="530"/>
      <c r="AMK2" s="530"/>
      <c r="AML2" s="556" t="s">
        <v>714</v>
      </c>
      <c r="AMM2" s="498"/>
      <c r="AMN2" s="498" t="s">
        <v>869</v>
      </c>
      <c r="AMO2" s="498"/>
      <c r="AMP2" s="498" t="s">
        <v>870</v>
      </c>
      <c r="AMQ2" s="498"/>
      <c r="AMR2" s="498" t="s">
        <v>871</v>
      </c>
      <c r="AMS2" s="498"/>
      <c r="AMT2" s="498" t="s">
        <v>872</v>
      </c>
      <c r="AMU2" s="498"/>
      <c r="AMV2" s="498" t="s">
        <v>873</v>
      </c>
      <c r="AMW2" s="498"/>
      <c r="AMX2" s="498" t="s">
        <v>874</v>
      </c>
      <c r="AMY2" s="498"/>
      <c r="AMZ2" s="498" t="s">
        <v>875</v>
      </c>
      <c r="ANA2" s="498"/>
      <c r="ANB2" s="498" t="s">
        <v>876</v>
      </c>
      <c r="ANC2" s="498"/>
      <c r="AND2" s="498" t="s">
        <v>877</v>
      </c>
      <c r="ANE2" s="498"/>
      <c r="ANF2" s="498" t="s">
        <v>878</v>
      </c>
      <c r="ANG2" s="498"/>
      <c r="ANH2" s="498" t="s">
        <v>879</v>
      </c>
      <c r="ANI2" s="498"/>
      <c r="ANJ2" s="498" t="s">
        <v>880</v>
      </c>
      <c r="ANK2" s="498"/>
      <c r="ANL2" s="498" t="s">
        <v>881</v>
      </c>
      <c r="ANM2" s="500"/>
      <c r="ANN2" s="484" t="s">
        <v>909</v>
      </c>
      <c r="ANO2" s="493"/>
      <c r="ANP2" s="320"/>
      <c r="ANQ2" s="243"/>
      <c r="ANR2" s="492" t="s">
        <v>910</v>
      </c>
      <c r="ANS2" s="568"/>
      <c r="ANT2" s="492" t="s">
        <v>911</v>
      </c>
      <c r="ANU2" s="568"/>
      <c r="ANV2" s="492" t="s">
        <v>912</v>
      </c>
      <c r="ANW2" s="568"/>
      <c r="ANX2" s="492" t="s">
        <v>913</v>
      </c>
      <c r="ANY2" s="568"/>
      <c r="ANZ2" s="492" t="s">
        <v>914</v>
      </c>
      <c r="AOA2" s="568"/>
      <c r="AOB2" s="492" t="s">
        <v>670</v>
      </c>
      <c r="AOC2" s="493"/>
      <c r="AOD2" s="707" t="s">
        <v>915</v>
      </c>
      <c r="AOE2" s="542" t="s">
        <v>933</v>
      </c>
      <c r="AOF2" s="498"/>
      <c r="AOG2" s="498" t="s">
        <v>934</v>
      </c>
      <c r="AOH2" s="498"/>
      <c r="AOI2" s="498" t="s">
        <v>935</v>
      </c>
      <c r="AOJ2" s="498"/>
      <c r="AOK2" s="498" t="s">
        <v>936</v>
      </c>
      <c r="AOL2" s="498"/>
      <c r="AOM2" s="498" t="s">
        <v>937</v>
      </c>
      <c r="AON2" s="498"/>
      <c r="AOO2" s="498" t="s">
        <v>938</v>
      </c>
      <c r="AOP2" s="498"/>
      <c r="AOQ2" s="498" t="s">
        <v>939</v>
      </c>
      <c r="AOR2" s="498"/>
      <c r="AOS2" s="498" t="s">
        <v>940</v>
      </c>
      <c r="AOT2" s="498"/>
      <c r="AOU2" s="498" t="s">
        <v>941</v>
      </c>
      <c r="AOV2" s="498" t="s">
        <v>942</v>
      </c>
      <c r="AOW2" s="500" t="s">
        <v>943</v>
      </c>
      <c r="AOX2" s="556" t="s">
        <v>714</v>
      </c>
      <c r="AOY2" s="498"/>
      <c r="AOZ2" s="498" t="s">
        <v>869</v>
      </c>
      <c r="APA2" s="498"/>
      <c r="APB2" s="498" t="s">
        <v>870</v>
      </c>
      <c r="APC2" s="498"/>
      <c r="APD2" s="498" t="s">
        <v>871</v>
      </c>
      <c r="APE2" s="498"/>
      <c r="APF2" s="498" t="s">
        <v>872</v>
      </c>
      <c r="APG2" s="498"/>
      <c r="APH2" s="498" t="s">
        <v>873</v>
      </c>
      <c r="API2" s="498"/>
      <c r="APJ2" s="498" t="s">
        <v>874</v>
      </c>
      <c r="APK2" s="498"/>
      <c r="APL2" s="498" t="s">
        <v>875</v>
      </c>
      <c r="APM2" s="498"/>
      <c r="APN2" s="498" t="s">
        <v>876</v>
      </c>
      <c r="APO2" s="498"/>
      <c r="APP2" s="498" t="s">
        <v>877</v>
      </c>
      <c r="APQ2" s="498"/>
      <c r="APR2" s="498" t="s">
        <v>878</v>
      </c>
      <c r="APS2" s="498"/>
      <c r="APT2" s="498" t="s">
        <v>879</v>
      </c>
      <c r="APU2" s="498"/>
      <c r="APV2" s="498" t="s">
        <v>880</v>
      </c>
      <c r="APW2" s="498"/>
      <c r="APX2" s="498" t="s">
        <v>881</v>
      </c>
      <c r="APY2" s="520"/>
      <c r="APZ2" s="493" t="s">
        <v>990</v>
      </c>
      <c r="AQA2" s="493"/>
      <c r="AQB2" s="320"/>
      <c r="AQC2" s="321"/>
      <c r="AQD2" s="492" t="s">
        <v>991</v>
      </c>
      <c r="AQE2" s="568"/>
      <c r="AQF2" s="492" t="s">
        <v>910</v>
      </c>
      <c r="AQG2" s="568"/>
      <c r="AQH2" s="492" t="s">
        <v>911</v>
      </c>
      <c r="AQI2" s="568"/>
      <c r="AQJ2" s="492" t="s">
        <v>912</v>
      </c>
      <c r="AQK2" s="568"/>
      <c r="AQL2" s="492" t="s">
        <v>913</v>
      </c>
      <c r="AQM2" s="568"/>
      <c r="AQN2" s="492" t="s">
        <v>914</v>
      </c>
      <c r="AQO2" s="568"/>
      <c r="AQP2" s="492" t="s">
        <v>670</v>
      </c>
      <c r="AQQ2" s="493"/>
      <c r="AQR2" s="500" t="s">
        <v>915</v>
      </c>
      <c r="AQS2" s="529" t="s">
        <v>1026</v>
      </c>
      <c r="AQT2" s="501"/>
      <c r="AQU2" s="501"/>
      <c r="AQV2" s="501"/>
      <c r="AQW2" s="501"/>
      <c r="AQX2" s="501"/>
      <c r="AQY2" s="501"/>
      <c r="AQZ2" s="501"/>
      <c r="ARA2" s="501"/>
      <c r="ARB2" s="501"/>
      <c r="ARC2" s="501"/>
      <c r="ARD2" s="501"/>
      <c r="ARE2" s="501"/>
      <c r="ARF2" s="501"/>
      <c r="ARG2" s="501"/>
      <c r="ARH2" s="501"/>
      <c r="ARI2" s="501"/>
      <c r="ARJ2" s="501"/>
      <c r="ARK2" s="501"/>
      <c r="ARL2" s="556" t="s">
        <v>714</v>
      </c>
      <c r="ARM2" s="498"/>
      <c r="ARN2" s="498" t="s">
        <v>869</v>
      </c>
      <c r="ARO2" s="498"/>
      <c r="ARP2" s="498" t="s">
        <v>870</v>
      </c>
      <c r="ARQ2" s="498"/>
      <c r="ARR2" s="498" t="s">
        <v>871</v>
      </c>
      <c r="ARS2" s="498"/>
      <c r="ART2" s="498" t="s">
        <v>872</v>
      </c>
      <c r="ARU2" s="498"/>
      <c r="ARV2" s="498" t="s">
        <v>873</v>
      </c>
      <c r="ARW2" s="498"/>
      <c r="ARX2" s="498" t="s">
        <v>874</v>
      </c>
      <c r="ARY2" s="498"/>
      <c r="ARZ2" s="498" t="s">
        <v>875</v>
      </c>
      <c r="ASA2" s="498"/>
      <c r="ASB2" s="498" t="s">
        <v>876</v>
      </c>
      <c r="ASC2" s="498"/>
      <c r="ASD2" s="498" t="s">
        <v>2151</v>
      </c>
      <c r="ASE2" s="498"/>
      <c r="ASF2" s="498" t="s">
        <v>878</v>
      </c>
      <c r="ASG2" s="498"/>
      <c r="ASH2" s="498" t="s">
        <v>879</v>
      </c>
      <c r="ASI2" s="498"/>
      <c r="ASJ2" s="498" t="s">
        <v>880</v>
      </c>
      <c r="ASK2" s="520"/>
      <c r="ASL2" s="542" t="s">
        <v>933</v>
      </c>
      <c r="ASM2" s="498"/>
      <c r="ASN2" s="498" t="s">
        <v>934</v>
      </c>
      <c r="ASO2" s="498"/>
      <c r="ASP2" s="498" t="s">
        <v>935</v>
      </c>
      <c r="ASQ2" s="498"/>
      <c r="ASR2" s="498" t="s">
        <v>936</v>
      </c>
      <c r="ASS2" s="498"/>
      <c r="AST2" s="498" t="s">
        <v>937</v>
      </c>
      <c r="ASU2" s="498"/>
      <c r="ASV2" s="498" t="s">
        <v>938</v>
      </c>
      <c r="ASW2" s="498"/>
      <c r="ASX2" s="498" t="s">
        <v>939</v>
      </c>
      <c r="ASY2" s="498"/>
      <c r="ASZ2" s="498" t="s">
        <v>940</v>
      </c>
      <c r="ATA2" s="498"/>
      <c r="ATB2" s="498" t="s">
        <v>941</v>
      </c>
      <c r="ATC2" s="498" t="s">
        <v>942</v>
      </c>
      <c r="ATD2" s="493" t="s">
        <v>943</v>
      </c>
      <c r="ATE2" s="556" t="s">
        <v>714</v>
      </c>
      <c r="ATF2" s="498"/>
      <c r="ATG2" s="498" t="s">
        <v>1092</v>
      </c>
      <c r="ATH2" s="498"/>
      <c r="ATI2" s="498" t="s">
        <v>912</v>
      </c>
      <c r="ATJ2" s="498"/>
      <c r="ATK2" s="498" t="s">
        <v>913</v>
      </c>
      <c r="ATL2" s="498"/>
      <c r="ATM2" s="498" t="s">
        <v>914</v>
      </c>
      <c r="ATN2" s="498"/>
      <c r="ATO2" s="498" t="s">
        <v>1093</v>
      </c>
      <c r="ATP2" s="520"/>
      <c r="ATQ2" s="556" t="s">
        <v>714</v>
      </c>
      <c r="ATR2" s="498"/>
      <c r="ATS2" s="498" t="s">
        <v>1092</v>
      </c>
      <c r="ATT2" s="498"/>
      <c r="ATU2" s="498" t="s">
        <v>912</v>
      </c>
      <c r="ATV2" s="498"/>
      <c r="ATW2" s="498" t="s">
        <v>913</v>
      </c>
      <c r="ATX2" s="498"/>
      <c r="ATY2" s="498" t="s">
        <v>914</v>
      </c>
      <c r="ATZ2" s="498"/>
      <c r="AUA2" s="498" t="s">
        <v>1093</v>
      </c>
      <c r="AUB2" s="500"/>
      <c r="AUC2" s="556" t="s">
        <v>714</v>
      </c>
      <c r="AUD2" s="498"/>
      <c r="AUE2" s="498" t="s">
        <v>1092</v>
      </c>
      <c r="AUF2" s="498"/>
      <c r="AUG2" s="498" t="s">
        <v>912</v>
      </c>
      <c r="AUH2" s="498"/>
      <c r="AUI2" s="498" t="s">
        <v>913</v>
      </c>
      <c r="AUJ2" s="498"/>
      <c r="AUK2" s="498" t="s">
        <v>914</v>
      </c>
      <c r="AUL2" s="498"/>
      <c r="AUM2" s="498" t="s">
        <v>1093</v>
      </c>
      <c r="AUN2" s="520"/>
      <c r="AUO2" s="493" t="s">
        <v>1135</v>
      </c>
      <c r="AUP2" s="568"/>
      <c r="AUQ2" s="492" t="s">
        <v>1136</v>
      </c>
      <c r="AUR2" s="568"/>
      <c r="AUS2" s="492" t="s">
        <v>1137</v>
      </c>
      <c r="AUT2" s="568"/>
      <c r="AUU2" s="492" t="s">
        <v>1138</v>
      </c>
      <c r="AUV2" s="568"/>
      <c r="AUW2" s="492" t="s">
        <v>1139</v>
      </c>
      <c r="AUX2" s="568"/>
      <c r="AUY2" s="492" t="s">
        <v>1140</v>
      </c>
      <c r="AUZ2" s="568"/>
      <c r="AVA2" s="492" t="s">
        <v>1141</v>
      </c>
      <c r="AVB2" s="568"/>
      <c r="AVC2" s="492" t="s">
        <v>1142</v>
      </c>
      <c r="AVD2" s="493"/>
      <c r="AVE2" s="484" t="s">
        <v>1643</v>
      </c>
      <c r="AVF2" s="493"/>
      <c r="AVG2" s="492" t="s">
        <v>1150</v>
      </c>
      <c r="AVH2" s="493"/>
      <c r="AVI2" s="484" t="s">
        <v>3158</v>
      </c>
      <c r="AVJ2" s="557"/>
      <c r="AVK2" s="484" t="s">
        <v>3159</v>
      </c>
      <c r="AVL2" s="557"/>
      <c r="AVM2" s="484" t="s">
        <v>3160</v>
      </c>
      <c r="AVN2" s="557"/>
      <c r="AVO2" s="484" t="s">
        <v>3161</v>
      </c>
      <c r="AVP2" s="557"/>
      <c r="AVQ2" s="484" t="s">
        <v>3162</v>
      </c>
      <c r="AVR2" s="484" t="s">
        <v>3163</v>
      </c>
      <c r="AVS2" s="557"/>
      <c r="AVT2" s="556" t="s">
        <v>3321</v>
      </c>
      <c r="AVU2" s="499"/>
      <c r="AVV2" s="499"/>
      <c r="AVW2" s="499"/>
      <c r="AVX2" s="498" t="s">
        <v>3337</v>
      </c>
      <c r="AVY2" s="499"/>
      <c r="AVZ2" s="499"/>
      <c r="AWA2" s="731"/>
      <c r="AWB2" s="501" t="s">
        <v>2991</v>
      </c>
      <c r="AWC2" s="501"/>
      <c r="AWD2" s="502"/>
      <c r="AWE2" s="502"/>
      <c r="AWF2" s="502"/>
      <c r="AWG2" s="502"/>
      <c r="AWH2" s="502"/>
      <c r="AWI2" s="502"/>
      <c r="AWJ2" s="502"/>
      <c r="AWK2" s="502"/>
      <c r="AWL2" s="502"/>
      <c r="AWM2" s="502"/>
      <c r="AWN2" s="502"/>
      <c r="AWO2" s="502"/>
      <c r="AWP2" s="502"/>
      <c r="AWQ2" s="503"/>
      <c r="AWR2" s="500" t="s">
        <v>2990</v>
      </c>
      <c r="AWS2" s="501"/>
      <c r="AWT2" s="502"/>
      <c r="AWU2" s="502"/>
      <c r="AWV2" s="502"/>
      <c r="AWW2" s="502"/>
      <c r="AWX2" s="502"/>
      <c r="AWY2" s="503"/>
      <c r="AWZ2" s="501" t="s">
        <v>549</v>
      </c>
      <c r="AXA2" s="501"/>
      <c r="AXB2" s="501"/>
      <c r="AXC2" s="501"/>
      <c r="AXD2" s="501"/>
      <c r="AXE2" s="501"/>
      <c r="AXF2" s="501"/>
      <c r="AXG2" s="501"/>
      <c r="AXH2" s="501"/>
      <c r="AXI2" s="501"/>
      <c r="AXJ2" s="542"/>
      <c r="AXK2" s="500" t="s">
        <v>550</v>
      </c>
      <c r="AXL2" s="501"/>
      <c r="AXM2" s="501"/>
      <c r="AXN2" s="621"/>
      <c r="AXO2" s="484" t="s">
        <v>699</v>
      </c>
      <c r="AXP2" s="493"/>
      <c r="AXQ2" s="493"/>
      <c r="AXR2" s="493"/>
      <c r="AXS2" s="568"/>
      <c r="AXT2" s="500" t="s">
        <v>3181</v>
      </c>
      <c r="AXU2" s="501"/>
      <c r="AXV2" s="501"/>
      <c r="AXW2" s="501"/>
      <c r="AXX2" s="502"/>
      <c r="AXY2" s="503"/>
      <c r="AXZ2" s="498" t="s">
        <v>700</v>
      </c>
      <c r="AYA2" s="498"/>
      <c r="AYB2" s="493" t="s">
        <v>714</v>
      </c>
      <c r="AYC2" s="568"/>
      <c r="AYD2" s="500" t="s">
        <v>715</v>
      </c>
      <c r="AYE2" s="501"/>
      <c r="AYF2" s="501"/>
      <c r="AYG2" s="501"/>
      <c r="AYH2" s="501"/>
      <c r="AYI2" s="501"/>
      <c r="AYJ2" s="501"/>
      <c r="AYK2" s="542"/>
      <c r="AYL2" s="501" t="s">
        <v>716</v>
      </c>
      <c r="AYM2" s="501"/>
      <c r="AYN2" s="501"/>
      <c r="AYO2" s="501"/>
      <c r="AYP2" s="501"/>
      <c r="AYQ2" s="501"/>
      <c r="AYR2" s="501"/>
      <c r="AYS2" s="501"/>
      <c r="AYT2" s="501"/>
      <c r="AYU2" s="501"/>
      <c r="AYV2" s="501"/>
      <c r="AYW2" s="501"/>
      <c r="AYX2" s="501"/>
      <c r="AYY2" s="501"/>
      <c r="AYZ2" s="501"/>
      <c r="AZA2" s="621"/>
      <c r="AZB2" s="484" t="s">
        <v>746</v>
      </c>
      <c r="AZC2" s="568"/>
      <c r="AZD2" s="498" t="s">
        <v>747</v>
      </c>
      <c r="AZE2" s="498"/>
      <c r="AZF2" s="498" t="s">
        <v>3394</v>
      </c>
      <c r="AZG2" s="520"/>
      <c r="AZH2" s="728" t="s">
        <v>752</v>
      </c>
      <c r="AZI2" s="498" t="s">
        <v>714</v>
      </c>
      <c r="AZJ2" s="498"/>
      <c r="AZK2" s="498" t="s">
        <v>717</v>
      </c>
      <c r="AZL2" s="498"/>
      <c r="AZM2" s="498" t="s">
        <v>663</v>
      </c>
      <c r="AZN2" s="498"/>
      <c r="AZO2" s="498" t="s">
        <v>719</v>
      </c>
      <c r="AZP2" s="498"/>
      <c r="AZQ2" s="498" t="s">
        <v>720</v>
      </c>
      <c r="AZR2" s="498"/>
      <c r="AZS2" s="498" t="s">
        <v>753</v>
      </c>
      <c r="AZT2" s="498"/>
      <c r="AZU2" s="498" t="s">
        <v>754</v>
      </c>
      <c r="AZV2" s="498"/>
      <c r="AZW2" s="498" t="s">
        <v>755</v>
      </c>
      <c r="AZX2" s="498"/>
      <c r="AZY2" s="498" t="s">
        <v>756</v>
      </c>
      <c r="AZZ2" s="498"/>
      <c r="BAA2" s="498" t="s">
        <v>670</v>
      </c>
      <c r="BAB2" s="498"/>
      <c r="BAC2" s="498" t="s">
        <v>757</v>
      </c>
      <c r="BAD2" s="520"/>
      <c r="BAE2" s="484" t="s">
        <v>1121</v>
      </c>
      <c r="BAF2" s="606"/>
      <c r="BAG2" s="484" t="s">
        <v>106</v>
      </c>
      <c r="BAH2" s="493"/>
      <c r="BAI2" s="493"/>
      <c r="BAJ2" s="568"/>
      <c r="BAK2" s="492" t="s">
        <v>117</v>
      </c>
      <c r="BAL2" s="493"/>
      <c r="BAM2" s="493"/>
      <c r="BAN2" s="568"/>
      <c r="BAO2" s="492" t="s">
        <v>120</v>
      </c>
      <c r="BAP2" s="493"/>
      <c r="BAQ2" s="493"/>
      <c r="BAR2" s="568"/>
      <c r="BAS2" s="492" t="s">
        <v>123</v>
      </c>
      <c r="BAT2" s="493"/>
      <c r="BAU2" s="493"/>
      <c r="BAV2" s="606"/>
      <c r="BAW2" s="484" t="s">
        <v>111</v>
      </c>
      <c r="BAX2" s="568"/>
      <c r="BAY2" s="500" t="s">
        <v>126</v>
      </c>
      <c r="BAZ2" s="501"/>
      <c r="BBA2" s="501"/>
      <c r="BBB2" s="501"/>
      <c r="BBC2" s="501"/>
      <c r="BBD2" s="501"/>
      <c r="BBE2" s="501"/>
      <c r="BBF2" s="501"/>
      <c r="BBG2" s="501"/>
      <c r="BBH2" s="501"/>
      <c r="BBI2" s="501"/>
      <c r="BBJ2" s="501"/>
      <c r="BBK2" s="501"/>
      <c r="BBL2" s="501"/>
      <c r="BBM2" s="501"/>
      <c r="BBN2" s="542"/>
      <c r="BBO2" s="644" t="s">
        <v>112</v>
      </c>
      <c r="BBP2" s="645"/>
      <c r="BBQ2" s="644" t="s">
        <v>128</v>
      </c>
      <c r="BBR2" s="645"/>
      <c r="BBS2" s="644" t="s">
        <v>144</v>
      </c>
      <c r="BBT2" s="645"/>
      <c r="BBU2" s="644" t="s">
        <v>129</v>
      </c>
      <c r="BBV2" s="645"/>
      <c r="BBW2" s="644" t="s">
        <v>143</v>
      </c>
      <c r="BBX2" s="653"/>
      <c r="BBY2" s="529" t="s">
        <v>172</v>
      </c>
      <c r="BBZ2" s="501"/>
      <c r="BCA2" s="501"/>
      <c r="BCB2" s="501"/>
      <c r="BCC2" s="501"/>
      <c r="BCD2" s="501"/>
      <c r="BCE2" s="501"/>
      <c r="BCF2" s="501"/>
      <c r="BCG2" s="530"/>
      <c r="BCH2" s="530"/>
      <c r="BCI2" s="530"/>
      <c r="BCJ2" s="530"/>
      <c r="BCK2" s="530"/>
      <c r="BCL2" s="530"/>
      <c r="BCM2" s="530"/>
      <c r="BCN2" s="530"/>
      <c r="BCO2" s="530"/>
      <c r="BCP2" s="530"/>
      <c r="BCQ2" s="531"/>
      <c r="BCR2" s="532"/>
      <c r="BCS2" s="529" t="s">
        <v>178</v>
      </c>
      <c r="BCT2" s="501"/>
      <c r="BCU2" s="501"/>
      <c r="BCV2" s="501"/>
      <c r="BCW2" s="501"/>
      <c r="BCX2" s="501"/>
      <c r="BCY2" s="501"/>
      <c r="BCZ2" s="501"/>
      <c r="BDA2" s="530"/>
      <c r="BDB2" s="530"/>
      <c r="BDC2" s="530"/>
      <c r="BDD2" s="530"/>
      <c r="BDE2" s="530"/>
      <c r="BDF2" s="530"/>
      <c r="BDG2" s="530"/>
      <c r="BDH2" s="530"/>
      <c r="BDI2" s="530"/>
      <c r="BDJ2" s="530"/>
      <c r="BDK2" s="531"/>
      <c r="BDL2" s="532"/>
      <c r="BDM2" s="484" t="s">
        <v>202</v>
      </c>
      <c r="BDN2" s="568"/>
      <c r="BDO2" s="492" t="s">
        <v>203</v>
      </c>
      <c r="BDP2" s="606"/>
      <c r="BDQ2" s="484" t="s">
        <v>204</v>
      </c>
      <c r="BDR2" s="493"/>
      <c r="BDS2" s="493"/>
      <c r="BDT2" s="493"/>
      <c r="BDU2" s="493"/>
      <c r="BDV2" s="568"/>
      <c r="BDW2" s="492" t="s">
        <v>205</v>
      </c>
      <c r="BDX2" s="568"/>
      <c r="BDY2" s="492" t="s">
        <v>206</v>
      </c>
      <c r="BDZ2" s="493"/>
      <c r="BEA2" s="493"/>
      <c r="BEB2" s="493"/>
      <c r="BEC2" s="493"/>
      <c r="BED2" s="606"/>
      <c r="BEE2" s="642" t="s">
        <v>216</v>
      </c>
      <c r="BEF2" s="322"/>
      <c r="BEG2" s="884" t="s">
        <v>217</v>
      </c>
      <c r="BEH2" s="322"/>
      <c r="BEI2" s="884" t="s">
        <v>218</v>
      </c>
      <c r="BEJ2" s="613"/>
      <c r="BEK2" s="888" t="s">
        <v>205</v>
      </c>
      <c r="BEL2" s="889"/>
      <c r="BEM2" s="884" t="s">
        <v>219</v>
      </c>
      <c r="BEN2" s="890"/>
      <c r="BEO2" s="642" t="s">
        <v>218</v>
      </c>
      <c r="BEP2" s="615"/>
      <c r="BEQ2" s="643"/>
      <c r="BER2" s="643"/>
      <c r="BES2" s="643"/>
      <c r="BET2" s="643"/>
      <c r="BEU2" s="643"/>
      <c r="BEV2" s="643"/>
      <c r="BEW2" s="643"/>
      <c r="BEX2" s="323"/>
      <c r="BEY2" s="642" t="s">
        <v>218</v>
      </c>
      <c r="BEZ2" s="615"/>
      <c r="BFA2" s="643"/>
      <c r="BFB2" s="643"/>
      <c r="BFC2" s="643"/>
      <c r="BFD2" s="643"/>
      <c r="BFE2" s="643"/>
      <c r="BFF2" s="643"/>
      <c r="BFG2" s="643"/>
      <c r="BFH2" s="324"/>
      <c r="BFI2" s="325"/>
      <c r="BFJ2" s="325"/>
      <c r="BFK2" s="325"/>
      <c r="BFL2" s="326"/>
      <c r="BFM2" s="556" t="s">
        <v>270</v>
      </c>
      <c r="BFN2" s="498"/>
      <c r="BFO2" s="498"/>
      <c r="BFP2" s="498"/>
      <c r="BFQ2" s="498"/>
      <c r="BFR2" s="498"/>
      <c r="BFS2" s="492" t="s">
        <v>271</v>
      </c>
      <c r="BFT2" s="568"/>
      <c r="BFU2" s="492" t="s">
        <v>275</v>
      </c>
      <c r="BFV2" s="568"/>
      <c r="BFW2" s="492" t="s">
        <v>272</v>
      </c>
      <c r="BFX2" s="568"/>
      <c r="BFY2" s="492" t="s">
        <v>276</v>
      </c>
      <c r="BFZ2" s="493"/>
      <c r="BGA2" s="492" t="s">
        <v>273</v>
      </c>
      <c r="BGB2" s="606"/>
      <c r="BGC2" s="529" t="s">
        <v>126</v>
      </c>
      <c r="BGD2" s="501"/>
      <c r="BGE2" s="501"/>
      <c r="BGF2" s="501"/>
      <c r="BGG2" s="501"/>
      <c r="BGH2" s="501"/>
      <c r="BGI2" s="501"/>
      <c r="BGJ2" s="501"/>
      <c r="BGK2" s="501"/>
      <c r="BGL2" s="501"/>
      <c r="BGM2" s="501"/>
      <c r="BGN2" s="501"/>
      <c r="BGO2" s="501"/>
      <c r="BGP2" s="501"/>
      <c r="BGQ2" s="501"/>
      <c r="BGR2" s="542"/>
      <c r="BGS2" s="492" t="s">
        <v>127</v>
      </c>
      <c r="BGT2" s="568"/>
      <c r="BGU2" s="492" t="s">
        <v>128</v>
      </c>
      <c r="BGV2" s="568"/>
      <c r="BGW2" s="492" t="s">
        <v>129</v>
      </c>
      <c r="BGX2" s="606"/>
      <c r="BGY2" s="529" t="s">
        <v>126</v>
      </c>
      <c r="BGZ2" s="501"/>
      <c r="BHA2" s="501"/>
      <c r="BHB2" s="501"/>
      <c r="BHC2" s="501"/>
      <c r="BHD2" s="501"/>
      <c r="BHE2" s="501"/>
      <c r="BHF2" s="501"/>
      <c r="BHG2" s="501"/>
      <c r="BHH2" s="501"/>
      <c r="BHI2" s="501"/>
      <c r="BHJ2" s="501"/>
      <c r="BHK2" s="501"/>
      <c r="BHL2" s="501"/>
      <c r="BHM2" s="501"/>
      <c r="BHN2" s="542"/>
      <c r="BHO2" s="492" t="s">
        <v>127</v>
      </c>
      <c r="BHP2" s="568"/>
      <c r="BHQ2" s="492" t="s">
        <v>128</v>
      </c>
      <c r="BHR2" s="568"/>
      <c r="BHS2" s="492" t="s">
        <v>129</v>
      </c>
      <c r="BHT2" s="606"/>
      <c r="BHU2" s="484" t="s">
        <v>277</v>
      </c>
      <c r="BHV2" s="568"/>
      <c r="BHW2" s="492" t="s">
        <v>278</v>
      </c>
      <c r="BHX2" s="568"/>
      <c r="BHY2" s="492" t="s">
        <v>279</v>
      </c>
      <c r="BHZ2" s="606"/>
      <c r="BIA2" s="484" t="s">
        <v>280</v>
      </c>
      <c r="BIB2" s="493"/>
      <c r="BIC2" s="327"/>
      <c r="BID2" s="327"/>
      <c r="BIE2" s="327"/>
      <c r="BIF2" s="328"/>
      <c r="BIG2" s="492" t="s">
        <v>281</v>
      </c>
      <c r="BIH2" s="493"/>
      <c r="BII2" s="327"/>
      <c r="BIJ2" s="327"/>
      <c r="BIK2" s="327"/>
      <c r="BIL2" s="328"/>
      <c r="BIM2" s="492" t="s">
        <v>282</v>
      </c>
      <c r="BIN2" s="568"/>
      <c r="BIO2" s="492" t="s">
        <v>283</v>
      </c>
      <c r="BIP2" s="493"/>
      <c r="BIQ2" s="606"/>
      <c r="BIR2" s="484" t="s">
        <v>1232</v>
      </c>
      <c r="BIS2" s="568"/>
      <c r="BIT2" s="492" t="s">
        <v>1233</v>
      </c>
      <c r="BIU2" s="568"/>
      <c r="BIV2" s="492" t="s">
        <v>1234</v>
      </c>
      <c r="BIW2" s="606"/>
      <c r="BIX2" s="484" t="s">
        <v>2190</v>
      </c>
      <c r="BIY2" s="493"/>
      <c r="BIZ2" s="493"/>
      <c r="BJA2" s="493"/>
      <c r="BJB2" s="493"/>
      <c r="BJC2" s="492" t="s">
        <v>1588</v>
      </c>
      <c r="BJD2" s="493"/>
      <c r="BJE2" s="493"/>
      <c r="BJF2" s="493"/>
      <c r="BJG2" s="493"/>
      <c r="BJH2" s="568"/>
      <c r="BJI2" s="493" t="s">
        <v>2191</v>
      </c>
      <c r="BJJ2" s="493"/>
      <c r="BJK2" s="606"/>
      <c r="BJL2" s="484" t="s">
        <v>3364</v>
      </c>
      <c r="BJM2" s="606"/>
      <c r="BJN2" s="484" t="s">
        <v>3374</v>
      </c>
      <c r="BJO2" s="606"/>
      <c r="BJP2" s="542" t="s">
        <v>781</v>
      </c>
      <c r="BJQ2" s="498"/>
      <c r="BJR2" s="498"/>
      <c r="BJS2" s="498"/>
      <c r="BJT2" s="498"/>
      <c r="BJU2" s="498"/>
      <c r="BJV2" s="498"/>
      <c r="BJW2" s="498"/>
      <c r="BJX2" s="498"/>
      <c r="BJY2" s="498"/>
      <c r="BJZ2" s="498"/>
      <c r="BKA2" s="498"/>
      <c r="BKB2" s="498"/>
      <c r="BKC2" s="500"/>
      <c r="BKD2" s="484" t="s">
        <v>1124</v>
      </c>
      <c r="BKE2" s="568"/>
      <c r="BKF2" s="727" t="s">
        <v>1125</v>
      </c>
      <c r="BKG2" s="846"/>
      <c r="BKH2" s="727" t="s">
        <v>1962</v>
      </c>
      <c r="BKI2" s="728"/>
      <c r="BKJ2" s="865" t="s">
        <v>1939</v>
      </c>
      <c r="BKK2" s="865"/>
      <c r="BKL2" s="865" t="s">
        <v>1940</v>
      </c>
      <c r="BKM2" s="865"/>
      <c r="BKN2" s="515" t="s">
        <v>1941</v>
      </c>
      <c r="BKO2" s="515"/>
      <c r="BKP2" s="846" t="s">
        <v>2277</v>
      </c>
      <c r="BKQ2" s="728"/>
      <c r="BKR2" s="727" t="s">
        <v>1942</v>
      </c>
      <c r="BKS2" s="728"/>
      <c r="BKT2" s="846" t="s">
        <v>1943</v>
      </c>
      <c r="BKU2" s="728"/>
      <c r="BKV2" s="515" t="s">
        <v>2108</v>
      </c>
      <c r="BKW2" s="515"/>
      <c r="BKX2" s="515" t="s">
        <v>3195</v>
      </c>
      <c r="BKY2" s="515"/>
      <c r="BKZ2" s="515" t="s">
        <v>3196</v>
      </c>
      <c r="BLA2" s="515"/>
      <c r="BLB2" s="515" t="s">
        <v>3198</v>
      </c>
      <c r="BLC2" s="724"/>
      <c r="BLD2" s="906" t="s">
        <v>1263</v>
      </c>
      <c r="BLE2" s="907"/>
      <c r="BLF2" s="907"/>
      <c r="BLG2" s="908"/>
      <c r="BLH2" s="912" t="s">
        <v>1264</v>
      </c>
      <c r="BLI2" s="907"/>
      <c r="BLJ2" s="907"/>
      <c r="BLK2" s="913"/>
      <c r="BLL2" s="556" t="s">
        <v>1529</v>
      </c>
      <c r="BLM2" s="498"/>
      <c r="BLN2" s="498"/>
      <c r="BLO2" s="498"/>
      <c r="BLP2" s="498"/>
      <c r="BLQ2" s="498"/>
      <c r="BLR2" s="498"/>
      <c r="BLS2" s="498"/>
      <c r="BLT2" s="498"/>
      <c r="BLU2" s="498"/>
      <c r="BLV2" s="498" t="s">
        <v>2498</v>
      </c>
      <c r="BLW2" s="498"/>
      <c r="BLX2" s="498"/>
      <c r="BLY2" s="498"/>
      <c r="BLZ2" s="498"/>
      <c r="BMA2" s="498"/>
      <c r="BMB2" s="498"/>
      <c r="BMC2" s="498"/>
      <c r="BMD2" s="498"/>
      <c r="BME2" s="500"/>
      <c r="BMF2" s="529" t="s">
        <v>2499</v>
      </c>
      <c r="BMG2" s="501"/>
      <c r="BMH2" s="501"/>
      <c r="BMI2" s="501"/>
      <c r="BMJ2" s="501"/>
      <c r="BMK2" s="542"/>
      <c r="BML2" s="500" t="s">
        <v>2500</v>
      </c>
      <c r="BMM2" s="501"/>
      <c r="BMN2" s="501"/>
      <c r="BMO2" s="501"/>
      <c r="BMP2" s="501"/>
      <c r="BMQ2" s="621"/>
      <c r="BMR2" s="501" t="s">
        <v>2499</v>
      </c>
      <c r="BMS2" s="501"/>
      <c r="BMT2" s="501"/>
      <c r="BMU2" s="501"/>
      <c r="BMV2" s="501"/>
      <c r="BMW2" s="542"/>
      <c r="BMX2" s="500" t="s">
        <v>2500</v>
      </c>
      <c r="BMY2" s="501"/>
      <c r="BMZ2" s="501"/>
      <c r="BNA2" s="501"/>
      <c r="BNB2" s="501"/>
      <c r="BNC2" s="501"/>
      <c r="BND2" s="529" t="s">
        <v>2243</v>
      </c>
      <c r="BNE2" s="501"/>
      <c r="BNF2" s="501"/>
      <c r="BNG2" s="501"/>
      <c r="BNH2" s="501"/>
      <c r="BNI2" s="501"/>
      <c r="BNJ2" s="501"/>
      <c r="BNK2" s="501"/>
      <c r="BNL2" s="501"/>
      <c r="BNM2" s="501"/>
      <c r="BNN2" s="501"/>
      <c r="BNO2" s="542"/>
      <c r="BNP2" s="492" t="s">
        <v>1245</v>
      </c>
      <c r="BNQ2" s="568"/>
      <c r="BNR2" s="492" t="s">
        <v>1246</v>
      </c>
      <c r="BNS2" s="568"/>
      <c r="BNT2" s="492" t="s">
        <v>1556</v>
      </c>
      <c r="BNU2" s="606"/>
      <c r="BNV2" s="529" t="s">
        <v>1251</v>
      </c>
      <c r="BNW2" s="501"/>
      <c r="BNX2" s="501"/>
      <c r="BNY2" s="501"/>
      <c r="BNZ2" s="501"/>
      <c r="BOA2" s="542"/>
      <c r="BOB2" s="492" t="s">
        <v>1252</v>
      </c>
      <c r="BOC2" s="493"/>
      <c r="BOD2" s="492" t="s">
        <v>1253</v>
      </c>
      <c r="BOE2" s="568"/>
      <c r="BOF2" s="492" t="s">
        <v>1254</v>
      </c>
      <c r="BOG2" s="493"/>
      <c r="BOH2" s="492" t="s">
        <v>1255</v>
      </c>
      <c r="BOI2" s="707" t="s">
        <v>1256</v>
      </c>
      <c r="BOJ2" s="484" t="s">
        <v>1261</v>
      </c>
      <c r="BOK2" s="568"/>
      <c r="BOL2" s="492" t="s">
        <v>1568</v>
      </c>
      <c r="BOM2" s="606"/>
      <c r="BON2" s="484" t="s">
        <v>2824</v>
      </c>
      <c r="BOO2" s="568"/>
      <c r="BOP2" s="553" t="s">
        <v>2825</v>
      </c>
      <c r="BOQ2" s="492" t="s">
        <v>3452</v>
      </c>
      <c r="BOR2" s="556" t="s">
        <v>3344</v>
      </c>
      <c r="BOS2" s="731"/>
      <c r="BOT2" s="556" t="s">
        <v>3354</v>
      </c>
      <c r="BOU2" s="499"/>
      <c r="BOV2" s="498" t="s">
        <v>3355</v>
      </c>
      <c r="BOW2" s="731"/>
    </row>
    <row r="3" spans="1:1765" s="329" customFormat="1" ht="28.5" customHeight="1" x14ac:dyDescent="0.25">
      <c r="A3" s="788"/>
      <c r="B3" s="789"/>
      <c r="C3" s="573"/>
      <c r="D3" s="616"/>
      <c r="E3" s="575"/>
      <c r="F3" s="587"/>
      <c r="G3" s="616"/>
      <c r="H3" s="575"/>
      <c r="I3" s="587"/>
      <c r="J3" s="616"/>
      <c r="K3" s="587"/>
      <c r="L3" s="556" t="s">
        <v>1692</v>
      </c>
      <c r="M3" s="498"/>
      <c r="N3" s="498" t="s">
        <v>1693</v>
      </c>
      <c r="O3" s="498"/>
      <c r="P3" s="498" t="s">
        <v>1694</v>
      </c>
      <c r="Q3" s="498"/>
      <c r="R3" s="498" t="s">
        <v>1692</v>
      </c>
      <c r="S3" s="498"/>
      <c r="T3" s="498" t="s">
        <v>1693</v>
      </c>
      <c r="U3" s="498"/>
      <c r="V3" s="498" t="s">
        <v>1694</v>
      </c>
      <c r="W3" s="498"/>
      <c r="X3" s="553" t="s">
        <v>1699</v>
      </c>
      <c r="Y3" s="707" t="s">
        <v>1700</v>
      </c>
      <c r="Z3" s="586"/>
      <c r="AA3" s="569"/>
      <c r="AB3" s="498"/>
      <c r="AC3" s="498"/>
      <c r="AD3" s="498"/>
      <c r="AE3" s="498"/>
      <c r="AF3" s="575"/>
      <c r="AG3" s="495"/>
      <c r="AH3" s="496"/>
      <c r="AI3" s="496"/>
      <c r="AJ3" s="497"/>
      <c r="AK3" s="495"/>
      <c r="AL3" s="569"/>
      <c r="AM3" s="575"/>
      <c r="AN3" s="495"/>
      <c r="AO3" s="569"/>
      <c r="AP3" s="732"/>
      <c r="AQ3" s="484" t="s">
        <v>1717</v>
      </c>
      <c r="AR3" s="493"/>
      <c r="AS3" s="498" t="s">
        <v>1718</v>
      </c>
      <c r="AT3" s="498"/>
      <c r="AU3" s="493" t="s">
        <v>1719</v>
      </c>
      <c r="AV3" s="568"/>
      <c r="AW3" s="732"/>
      <c r="AX3" s="484" t="s">
        <v>1721</v>
      </c>
      <c r="AY3" s="493"/>
      <c r="AZ3" s="498" t="s">
        <v>1722</v>
      </c>
      <c r="BA3" s="498"/>
      <c r="BB3" s="493" t="s">
        <v>1723</v>
      </c>
      <c r="BC3" s="493"/>
      <c r="BD3" s="498" t="s">
        <v>1724</v>
      </c>
      <c r="BE3" s="498"/>
      <c r="BF3" s="493" t="s">
        <v>1725</v>
      </c>
      <c r="BG3" s="606"/>
      <c r="BH3" s="484" t="s">
        <v>356</v>
      </c>
      <c r="BI3" s="568"/>
      <c r="BJ3" s="492" t="s">
        <v>357</v>
      </c>
      <c r="BK3" s="568"/>
      <c r="BL3" s="492" t="s">
        <v>358</v>
      </c>
      <c r="BM3" s="568"/>
      <c r="BN3" s="492" t="s">
        <v>359</v>
      </c>
      <c r="BO3" s="568"/>
      <c r="BP3" s="492" t="s">
        <v>360</v>
      </c>
      <c r="BQ3" s="568"/>
      <c r="BR3" s="492" t="s">
        <v>361</v>
      </c>
      <c r="BS3" s="606"/>
      <c r="BT3" s="493" t="s">
        <v>1727</v>
      </c>
      <c r="BU3" s="568"/>
      <c r="BV3" s="492" t="s">
        <v>1728</v>
      </c>
      <c r="BW3" s="568"/>
      <c r="BX3" s="492" t="s">
        <v>1729</v>
      </c>
      <c r="BY3" s="568"/>
      <c r="BZ3" s="492" t="s">
        <v>1730</v>
      </c>
      <c r="CA3" s="568"/>
      <c r="CB3" s="492" t="s">
        <v>1731</v>
      </c>
      <c r="CC3" s="568"/>
      <c r="CD3" s="492" t="s">
        <v>1732</v>
      </c>
      <c r="CE3" s="606"/>
      <c r="CF3" s="493" t="s">
        <v>356</v>
      </c>
      <c r="CG3" s="568"/>
      <c r="CH3" s="492" t="s">
        <v>357</v>
      </c>
      <c r="CI3" s="568"/>
      <c r="CJ3" s="492" t="s">
        <v>358</v>
      </c>
      <c r="CK3" s="568"/>
      <c r="CL3" s="492" t="s">
        <v>359</v>
      </c>
      <c r="CM3" s="568"/>
      <c r="CN3" s="492" t="s">
        <v>360</v>
      </c>
      <c r="CO3" s="568"/>
      <c r="CP3" s="492" t="s">
        <v>361</v>
      </c>
      <c r="CQ3" s="493"/>
      <c r="CR3" s="484" t="s">
        <v>356</v>
      </c>
      <c r="CS3" s="568"/>
      <c r="CT3" s="492" t="s">
        <v>357</v>
      </c>
      <c r="CU3" s="568"/>
      <c r="CV3" s="492" t="s">
        <v>358</v>
      </c>
      <c r="CW3" s="568"/>
      <c r="CX3" s="492" t="s">
        <v>359</v>
      </c>
      <c r="CY3" s="568"/>
      <c r="CZ3" s="492" t="s">
        <v>360</v>
      </c>
      <c r="DA3" s="568"/>
      <c r="DB3" s="492" t="s">
        <v>361</v>
      </c>
      <c r="DC3" s="493"/>
      <c r="DD3" s="484" t="s">
        <v>356</v>
      </c>
      <c r="DE3" s="568"/>
      <c r="DF3" s="492" t="s">
        <v>357</v>
      </c>
      <c r="DG3" s="568"/>
      <c r="DH3" s="492" t="s">
        <v>358</v>
      </c>
      <c r="DI3" s="568"/>
      <c r="DJ3" s="492" t="s">
        <v>359</v>
      </c>
      <c r="DK3" s="568"/>
      <c r="DL3" s="492" t="s">
        <v>360</v>
      </c>
      <c r="DM3" s="568"/>
      <c r="DN3" s="492" t="s">
        <v>361</v>
      </c>
      <c r="DO3" s="606"/>
      <c r="DP3" s="484" t="s">
        <v>364</v>
      </c>
      <c r="DQ3" s="568"/>
      <c r="DR3" s="492" t="s">
        <v>365</v>
      </c>
      <c r="DS3" s="568"/>
      <c r="DT3" s="492" t="s">
        <v>366</v>
      </c>
      <c r="DU3" s="568"/>
      <c r="DV3" s="492" t="s">
        <v>367</v>
      </c>
      <c r="DW3" s="568"/>
      <c r="DX3" s="492" t="s">
        <v>368</v>
      </c>
      <c r="DY3" s="568"/>
      <c r="DZ3" s="492" t="s">
        <v>369</v>
      </c>
      <c r="EA3" s="606"/>
      <c r="EB3" s="484" t="s">
        <v>356</v>
      </c>
      <c r="EC3" s="568"/>
      <c r="ED3" s="492" t="s">
        <v>357</v>
      </c>
      <c r="EE3" s="568"/>
      <c r="EF3" s="492" t="s">
        <v>358</v>
      </c>
      <c r="EG3" s="568"/>
      <c r="EH3" s="492" t="s">
        <v>359</v>
      </c>
      <c r="EI3" s="568"/>
      <c r="EJ3" s="492" t="s">
        <v>360</v>
      </c>
      <c r="EK3" s="568"/>
      <c r="EL3" s="492" t="s">
        <v>361</v>
      </c>
      <c r="EM3" s="606"/>
      <c r="EN3" s="484" t="s">
        <v>356</v>
      </c>
      <c r="EO3" s="568"/>
      <c r="EP3" s="492" t="s">
        <v>357</v>
      </c>
      <c r="EQ3" s="568"/>
      <c r="ER3" s="492" t="s">
        <v>358</v>
      </c>
      <c r="ES3" s="568"/>
      <c r="ET3" s="492" t="s">
        <v>359</v>
      </c>
      <c r="EU3" s="568"/>
      <c r="EV3" s="492" t="s">
        <v>360</v>
      </c>
      <c r="EW3" s="568"/>
      <c r="EX3" s="492" t="s">
        <v>361</v>
      </c>
      <c r="EY3" s="606"/>
      <c r="EZ3" s="573"/>
      <c r="FA3" s="616"/>
      <c r="FB3" s="587"/>
      <c r="FC3" s="616"/>
      <c r="FD3" s="587"/>
      <c r="FE3" s="616"/>
      <c r="FF3" s="587"/>
      <c r="FG3" s="616"/>
      <c r="FH3" s="587"/>
      <c r="FI3" s="573"/>
      <c r="FJ3" s="587"/>
      <c r="FK3" s="616"/>
      <c r="FL3" s="587"/>
      <c r="FM3" s="573"/>
      <c r="FN3" s="586"/>
      <c r="FO3" s="496"/>
      <c r="FP3" s="496"/>
      <c r="FQ3" s="569"/>
      <c r="FR3" s="495"/>
      <c r="FS3" s="496"/>
      <c r="FT3" s="496"/>
      <c r="FU3" s="496"/>
      <c r="FV3" s="496"/>
      <c r="FW3" s="496"/>
      <c r="FX3" s="496"/>
      <c r="FY3" s="496"/>
      <c r="FZ3" s="496"/>
      <c r="GA3" s="496"/>
      <c r="GB3" s="496"/>
      <c r="GC3" s="496"/>
      <c r="GD3" s="496"/>
      <c r="GE3" s="496"/>
      <c r="GF3" s="496"/>
      <c r="GG3" s="608"/>
      <c r="GH3" s="496"/>
      <c r="GI3" s="496"/>
      <c r="GJ3" s="496"/>
      <c r="GK3" s="496"/>
      <c r="GL3" s="496"/>
      <c r="GM3" s="496"/>
      <c r="GN3" s="496"/>
      <c r="GO3" s="496"/>
      <c r="GP3" s="496"/>
      <c r="GQ3" s="496"/>
      <c r="GR3" s="496"/>
      <c r="GS3" s="496"/>
      <c r="GT3" s="496"/>
      <c r="GU3" s="496"/>
      <c r="GV3" s="496"/>
      <c r="GW3" s="608"/>
      <c r="GX3" s="634"/>
      <c r="GY3" s="616"/>
      <c r="GZ3" s="587"/>
      <c r="HA3" s="616"/>
      <c r="HB3" s="587"/>
      <c r="HC3" s="616"/>
      <c r="HD3" s="770"/>
      <c r="HE3" s="771"/>
      <c r="HF3" s="771"/>
      <c r="HG3" s="772"/>
      <c r="HH3" s="587"/>
      <c r="HI3" s="573"/>
      <c r="HJ3" s="573"/>
      <c r="HK3" s="607"/>
      <c r="HL3" s="634"/>
      <c r="HM3" s="616"/>
      <c r="HN3" s="587"/>
      <c r="HO3" s="616"/>
      <c r="HP3" s="500"/>
      <c r="HQ3" s="520"/>
      <c r="HR3" s="496"/>
      <c r="HS3" s="569"/>
      <c r="HT3" s="495"/>
      <c r="HU3" s="569"/>
      <c r="HV3" s="495"/>
      <c r="HW3" s="569"/>
      <c r="HX3" s="495"/>
      <c r="HY3" s="569"/>
      <c r="HZ3" s="495"/>
      <c r="IA3" s="569"/>
      <c r="IB3" s="495"/>
      <c r="IC3" s="569"/>
      <c r="ID3" s="495"/>
      <c r="IE3" s="569"/>
      <c r="IF3" s="495"/>
      <c r="IG3" s="496"/>
      <c r="IH3" s="586"/>
      <c r="II3" s="496"/>
      <c r="IJ3" s="496"/>
      <c r="IK3" s="496"/>
      <c r="IL3" s="496"/>
      <c r="IM3" s="569"/>
      <c r="IN3" s="495"/>
      <c r="IO3" s="496"/>
      <c r="IP3" s="496"/>
      <c r="IQ3" s="496"/>
      <c r="IR3" s="496"/>
      <c r="IS3" s="608"/>
      <c r="IT3" s="586"/>
      <c r="IU3" s="496"/>
      <c r="IV3" s="496"/>
      <c r="IW3" s="496"/>
      <c r="IX3" s="496"/>
      <c r="IY3" s="569"/>
      <c r="IZ3" s="495"/>
      <c r="JA3" s="496"/>
      <c r="JB3" s="496"/>
      <c r="JC3" s="496"/>
      <c r="JD3" s="496"/>
      <c r="JE3" s="608"/>
      <c r="JF3" s="484" t="s">
        <v>456</v>
      </c>
      <c r="JG3" s="493"/>
      <c r="JH3" s="493"/>
      <c r="JI3" s="493"/>
      <c r="JJ3" s="493"/>
      <c r="JK3" s="493"/>
      <c r="JL3" s="493"/>
      <c r="JM3" s="493"/>
      <c r="JN3" s="553" t="s">
        <v>457</v>
      </c>
      <c r="JO3" s="553" t="s">
        <v>458</v>
      </c>
      <c r="JP3" s="707" t="s">
        <v>1799</v>
      </c>
      <c r="JQ3" s="493" t="s">
        <v>456</v>
      </c>
      <c r="JR3" s="493"/>
      <c r="JS3" s="493"/>
      <c r="JT3" s="493"/>
      <c r="JU3" s="493"/>
      <c r="JV3" s="493"/>
      <c r="JW3" s="493"/>
      <c r="JX3" s="493"/>
      <c r="JY3" s="553" t="s">
        <v>457</v>
      </c>
      <c r="JZ3" s="553" t="s">
        <v>458</v>
      </c>
      <c r="KA3" s="492" t="s">
        <v>1799</v>
      </c>
      <c r="KB3" s="586"/>
      <c r="KC3" s="496"/>
      <c r="KD3" s="496"/>
      <c r="KE3" s="569"/>
      <c r="KF3" s="587" t="s">
        <v>89</v>
      </c>
      <c r="KG3" s="330"/>
      <c r="KH3" s="587" t="s">
        <v>100</v>
      </c>
      <c r="KI3" s="330"/>
      <c r="KJ3" s="587" t="s">
        <v>101</v>
      </c>
      <c r="KK3" s="330"/>
      <c r="KL3" s="587" t="s">
        <v>102</v>
      </c>
      <c r="KM3" s="330"/>
      <c r="KN3" s="587" t="s">
        <v>103</v>
      </c>
      <c r="KO3" s="330"/>
      <c r="KP3" s="587" t="s">
        <v>104</v>
      </c>
      <c r="KQ3" s="330"/>
      <c r="KR3" s="587" t="s">
        <v>105</v>
      </c>
      <c r="KS3" s="330"/>
      <c r="KT3" s="587" t="s">
        <v>84</v>
      </c>
      <c r="KU3" s="331"/>
      <c r="KV3" s="634"/>
      <c r="KW3" s="573"/>
      <c r="KX3" s="492" t="s">
        <v>306</v>
      </c>
      <c r="KY3" s="568"/>
      <c r="KZ3" s="492" t="s">
        <v>307</v>
      </c>
      <c r="LA3" s="568"/>
      <c r="LB3" s="492" t="s">
        <v>308</v>
      </c>
      <c r="LC3" s="606"/>
      <c r="LD3" s="556" t="s">
        <v>464</v>
      </c>
      <c r="LE3" s="498"/>
      <c r="LF3" s="498" t="s">
        <v>2839</v>
      </c>
      <c r="LG3" s="498"/>
      <c r="LH3" s="498" t="s">
        <v>2840</v>
      </c>
      <c r="LI3" s="498"/>
      <c r="LJ3" s="498" t="s">
        <v>2841</v>
      </c>
      <c r="LK3" s="498"/>
      <c r="LL3" s="498" t="s">
        <v>2842</v>
      </c>
      <c r="LM3" s="498"/>
      <c r="LN3" s="498" t="s">
        <v>2843</v>
      </c>
      <c r="LO3" s="498"/>
      <c r="LP3" s="498" t="s">
        <v>2844</v>
      </c>
      <c r="LQ3" s="498"/>
      <c r="LR3" s="498" t="s">
        <v>2845</v>
      </c>
      <c r="LS3" s="498"/>
      <c r="LT3" s="498" t="s">
        <v>2846</v>
      </c>
      <c r="LU3" s="498"/>
      <c r="LV3" s="498" t="s">
        <v>2847</v>
      </c>
      <c r="LW3" s="498"/>
      <c r="LX3" s="498" t="s">
        <v>2848</v>
      </c>
      <c r="LY3" s="498"/>
      <c r="LZ3" s="498" t="s">
        <v>2849</v>
      </c>
      <c r="MA3" s="520"/>
      <c r="MB3" s="794" t="s">
        <v>3059</v>
      </c>
      <c r="MC3" s="499"/>
      <c r="MD3" s="759" t="s">
        <v>3060</v>
      </c>
      <c r="ME3" s="499"/>
      <c r="MF3" s="759" t="s">
        <v>3061</v>
      </c>
      <c r="MG3" s="499"/>
      <c r="MH3" s="759" t="s">
        <v>3062</v>
      </c>
      <c r="MI3" s="499"/>
      <c r="MJ3" s="759" t="s">
        <v>3063</v>
      </c>
      <c r="MK3" s="499"/>
      <c r="ML3" s="759" t="s">
        <v>3064</v>
      </c>
      <c r="MM3" s="499"/>
      <c r="MN3" s="759" t="s">
        <v>3065</v>
      </c>
      <c r="MO3" s="499"/>
      <c r="MP3" s="759" t="s">
        <v>3066</v>
      </c>
      <c r="MQ3" s="499"/>
      <c r="MR3" s="759" t="s">
        <v>3067</v>
      </c>
      <c r="MS3" s="499"/>
      <c r="MT3" s="759" t="s">
        <v>3068</v>
      </c>
      <c r="MU3" s="499"/>
      <c r="MV3" s="759" t="s">
        <v>3069</v>
      </c>
      <c r="MW3" s="499"/>
      <c r="MX3" s="759" t="s">
        <v>3070</v>
      </c>
      <c r="MY3" s="499"/>
      <c r="MZ3" s="759" t="s">
        <v>3071</v>
      </c>
      <c r="NA3" s="499"/>
      <c r="NB3" s="759" t="s">
        <v>3022</v>
      </c>
      <c r="NC3" s="499"/>
      <c r="ND3" s="759" t="s">
        <v>3023</v>
      </c>
      <c r="NE3" s="499"/>
      <c r="NF3" s="759" t="s">
        <v>3024</v>
      </c>
      <c r="NG3" s="499"/>
      <c r="NH3" s="759" t="s">
        <v>3072</v>
      </c>
      <c r="NI3" s="731"/>
      <c r="NJ3" s="753"/>
      <c r="NK3" s="515"/>
      <c r="NL3" s="727" t="s">
        <v>464</v>
      </c>
      <c r="NM3" s="728"/>
      <c r="NN3" s="727" t="s">
        <v>465</v>
      </c>
      <c r="NO3" s="728"/>
      <c r="NP3" s="727" t="s">
        <v>466</v>
      </c>
      <c r="NQ3" s="765"/>
      <c r="NR3" s="727" t="s">
        <v>464</v>
      </c>
      <c r="NS3" s="728"/>
      <c r="NT3" s="734"/>
      <c r="NU3" s="568" t="s">
        <v>472</v>
      </c>
      <c r="NV3" s="553" t="s">
        <v>473</v>
      </c>
      <c r="NW3" s="492" t="s">
        <v>474</v>
      </c>
      <c r="NX3" s="568"/>
      <c r="NY3" s="492" t="s">
        <v>475</v>
      </c>
      <c r="NZ3" s="568"/>
      <c r="OA3" s="492" t="s">
        <v>476</v>
      </c>
      <c r="OB3" s="568"/>
      <c r="OC3" s="492" t="s">
        <v>477</v>
      </c>
      <c r="OD3" s="568"/>
      <c r="OE3" s="492" t="s">
        <v>478</v>
      </c>
      <c r="OF3" s="568"/>
      <c r="OG3" s="492" t="s">
        <v>479</v>
      </c>
      <c r="OH3" s="568"/>
      <c r="OI3" s="492" t="s">
        <v>480</v>
      </c>
      <c r="OJ3" s="606"/>
      <c r="OK3" s="484" t="s">
        <v>1803</v>
      </c>
      <c r="OL3" s="568"/>
      <c r="OM3" s="492" t="s">
        <v>1717</v>
      </c>
      <c r="ON3" s="568"/>
      <c r="OO3" s="492" t="s">
        <v>1804</v>
      </c>
      <c r="OP3" s="568"/>
      <c r="OQ3" s="492" t="s">
        <v>1805</v>
      </c>
      <c r="OR3" s="568"/>
      <c r="OS3" s="492" t="s">
        <v>1806</v>
      </c>
      <c r="OT3" s="568"/>
      <c r="OU3" s="492" t="s">
        <v>1807</v>
      </c>
      <c r="OV3" s="568"/>
      <c r="OW3" s="492" t="s">
        <v>1808</v>
      </c>
      <c r="OX3" s="606"/>
      <c r="OY3" s="573"/>
      <c r="OZ3" s="616"/>
      <c r="PA3" s="587"/>
      <c r="PB3" s="616"/>
      <c r="PC3" s="587"/>
      <c r="PD3" s="616"/>
      <c r="PE3" s="587"/>
      <c r="PF3" s="616"/>
      <c r="PG3" s="587"/>
      <c r="PH3" s="616"/>
      <c r="PI3" s="587"/>
      <c r="PJ3" s="616"/>
      <c r="PK3" s="587"/>
      <c r="PL3" s="616"/>
      <c r="PM3" s="587"/>
      <c r="PN3" s="616"/>
      <c r="PO3" s="587"/>
      <c r="PP3" s="607"/>
      <c r="PQ3" s="616"/>
      <c r="PR3" s="575"/>
      <c r="PS3" s="575"/>
      <c r="PT3" s="575"/>
      <c r="PU3" s="575"/>
      <c r="PV3" s="575"/>
      <c r="PW3" s="575"/>
      <c r="PX3" s="575"/>
      <c r="PY3" s="575"/>
      <c r="PZ3" s="575"/>
      <c r="QA3" s="575"/>
      <c r="QB3" s="575"/>
      <c r="QC3" s="575"/>
      <c r="QD3" s="732"/>
      <c r="QE3" s="529" t="s">
        <v>482</v>
      </c>
      <c r="QF3" s="542"/>
      <c r="QG3" s="500" t="s">
        <v>487</v>
      </c>
      <c r="QH3" s="542"/>
      <c r="QI3" s="500" t="s">
        <v>488</v>
      </c>
      <c r="QJ3" s="542"/>
      <c r="QK3" s="495"/>
      <c r="QL3" s="569"/>
      <c r="QM3" s="495"/>
      <c r="QN3" s="569"/>
      <c r="QO3" s="495"/>
      <c r="QP3" s="608"/>
      <c r="QQ3" s="634"/>
      <c r="QR3" s="616"/>
      <c r="QS3" s="587"/>
      <c r="QT3" s="616"/>
      <c r="QU3" s="587"/>
      <c r="QV3" s="616"/>
      <c r="QW3" s="587"/>
      <c r="QX3" s="616"/>
      <c r="QY3" s="587"/>
      <c r="QZ3" s="616"/>
      <c r="RA3" s="587"/>
      <c r="RB3" s="616"/>
      <c r="RC3" s="587"/>
      <c r="RD3" s="616"/>
      <c r="RE3" s="587"/>
      <c r="RF3" s="573"/>
      <c r="RG3" s="688"/>
      <c r="RH3" s="575"/>
      <c r="RI3" s="575"/>
      <c r="RJ3" s="575"/>
      <c r="RK3" s="575"/>
      <c r="RL3" s="575"/>
      <c r="RM3" s="575"/>
      <c r="RN3" s="575"/>
      <c r="RO3" s="575"/>
      <c r="RP3" s="575"/>
      <c r="RQ3" s="575"/>
      <c r="RR3" s="575"/>
      <c r="RS3" s="575"/>
      <c r="RT3" s="575"/>
      <c r="RU3" s="575"/>
      <c r="RV3" s="575"/>
      <c r="RW3" s="575"/>
      <c r="RX3" s="575"/>
      <c r="RY3" s="575"/>
      <c r="RZ3" s="587"/>
      <c r="SA3" s="529" t="s">
        <v>507</v>
      </c>
      <c r="SB3" s="501"/>
      <c r="SC3" s="501"/>
      <c r="SD3" s="501"/>
      <c r="SE3" s="542"/>
      <c r="SF3" s="500" t="s">
        <v>508</v>
      </c>
      <c r="SG3" s="501"/>
      <c r="SH3" s="501"/>
      <c r="SI3" s="501"/>
      <c r="SJ3" s="542"/>
      <c r="SK3" s="587"/>
      <c r="SL3" s="573"/>
      <c r="SM3" s="573"/>
      <c r="SN3" s="573"/>
      <c r="SO3" s="634"/>
      <c r="SP3" s="616"/>
      <c r="SQ3" s="587"/>
      <c r="SR3" s="607"/>
      <c r="SS3" s="484" t="s">
        <v>1</v>
      </c>
      <c r="ST3" s="254"/>
      <c r="SU3" s="492" t="s">
        <v>26</v>
      </c>
      <c r="SV3" s="321"/>
      <c r="SW3" s="588" t="s">
        <v>1915</v>
      </c>
      <c r="SX3" s="553" t="s">
        <v>1921</v>
      </c>
      <c r="SY3" s="553"/>
      <c r="SZ3" s="553"/>
      <c r="TA3" s="553"/>
      <c r="TB3" s="492" t="s">
        <v>2111</v>
      </c>
      <c r="TC3" s="493"/>
      <c r="TD3" s="493"/>
      <c r="TE3" s="568"/>
      <c r="TF3" s="492" t="s">
        <v>2112</v>
      </c>
      <c r="TG3" s="493"/>
      <c r="TH3" s="493"/>
      <c r="TI3" s="568"/>
      <c r="TJ3" s="492" t="s">
        <v>2113</v>
      </c>
      <c r="TK3" s="493"/>
      <c r="TL3" s="493"/>
      <c r="TM3" s="568"/>
      <c r="TN3" s="492" t="s">
        <v>2114</v>
      </c>
      <c r="TO3" s="493"/>
      <c r="TP3" s="493"/>
      <c r="TQ3" s="568"/>
      <c r="TR3" s="492" t="s">
        <v>2116</v>
      </c>
      <c r="TS3" s="493"/>
      <c r="TT3" s="493"/>
      <c r="TU3" s="568"/>
      <c r="TV3" s="804"/>
      <c r="TW3" s="804"/>
      <c r="TX3" s="804"/>
      <c r="TY3" s="805"/>
      <c r="TZ3" s="586"/>
      <c r="UA3" s="569"/>
      <c r="UB3" s="501" t="s">
        <v>41</v>
      </c>
      <c r="UC3" s="542"/>
      <c r="UD3" s="554" t="s">
        <v>44</v>
      </c>
      <c r="UE3" s="554"/>
      <c r="UF3" s="495" t="s">
        <v>2524</v>
      </c>
      <c r="UG3" s="498" t="s">
        <v>41</v>
      </c>
      <c r="UH3" s="498"/>
      <c r="UI3" s="498" t="s">
        <v>44</v>
      </c>
      <c r="UJ3" s="520"/>
      <c r="UK3" s="556" t="s">
        <v>64</v>
      </c>
      <c r="UL3" s="498"/>
      <c r="UM3" s="498" t="s">
        <v>65</v>
      </c>
      <c r="UN3" s="498"/>
      <c r="UO3" s="498" t="s">
        <v>66</v>
      </c>
      <c r="UP3" s="498"/>
      <c r="UQ3" s="498" t="s">
        <v>67</v>
      </c>
      <c r="UR3" s="498"/>
      <c r="US3" s="498" t="s">
        <v>68</v>
      </c>
      <c r="UT3" s="498"/>
      <c r="UU3" s="498" t="s">
        <v>69</v>
      </c>
      <c r="UV3" s="520"/>
      <c r="UW3" s="484" t="s">
        <v>1602</v>
      </c>
      <c r="UX3" s="553" t="s">
        <v>1603</v>
      </c>
      <c r="UY3" s="606" t="s">
        <v>2525</v>
      </c>
      <c r="UZ3" s="484" t="s">
        <v>19</v>
      </c>
      <c r="VA3" s="254"/>
      <c r="VB3" s="492" t="s">
        <v>20</v>
      </c>
      <c r="VC3" s="243"/>
      <c r="VD3" s="493" t="s">
        <v>19</v>
      </c>
      <c r="VE3" s="254"/>
      <c r="VF3" s="492" t="s">
        <v>20</v>
      </c>
      <c r="VG3" s="321"/>
      <c r="VH3" s="492" t="s">
        <v>19</v>
      </c>
      <c r="VI3" s="254"/>
      <c r="VJ3" s="492" t="s">
        <v>20</v>
      </c>
      <c r="VK3" s="332"/>
      <c r="VL3" s="484" t="s">
        <v>2898</v>
      </c>
      <c r="VM3" s="553" t="s">
        <v>2899</v>
      </c>
      <c r="VN3" s="707" t="s">
        <v>2900</v>
      </c>
      <c r="VO3" s="484" t="s">
        <v>2898</v>
      </c>
      <c r="VP3" s="553" t="s">
        <v>2899</v>
      </c>
      <c r="VQ3" s="707" t="s">
        <v>2901</v>
      </c>
      <c r="VR3" s="484" t="s">
        <v>42</v>
      </c>
      <c r="VS3" s="553" t="s">
        <v>109</v>
      </c>
      <c r="VT3" s="493" t="s">
        <v>2525</v>
      </c>
      <c r="VU3" s="484" t="s">
        <v>42</v>
      </c>
      <c r="VV3" s="553" t="s">
        <v>109</v>
      </c>
      <c r="VW3" s="606" t="s">
        <v>3084</v>
      </c>
      <c r="VX3" s="493" t="s">
        <v>3094</v>
      </c>
      <c r="VY3" s="485"/>
      <c r="VZ3" s="494"/>
      <c r="WA3" s="492" t="s">
        <v>3095</v>
      </c>
      <c r="WB3" s="485"/>
      <c r="WC3" s="494"/>
      <c r="WD3" s="492" t="s">
        <v>3096</v>
      </c>
      <c r="WE3" s="485"/>
      <c r="WF3" s="494"/>
      <c r="WG3" s="492" t="s">
        <v>3097</v>
      </c>
      <c r="WH3" s="485"/>
      <c r="WI3" s="494"/>
      <c r="WJ3" s="492" t="s">
        <v>3117</v>
      </c>
      <c r="WK3" s="485"/>
      <c r="WL3" s="485"/>
      <c r="WM3" s="486"/>
      <c r="WN3" s="487"/>
      <c r="WO3" s="487"/>
      <c r="WP3" s="556"/>
      <c r="WQ3" s="498"/>
      <c r="WR3" s="498"/>
      <c r="WS3" s="500"/>
      <c r="WT3" s="556"/>
      <c r="WU3" s="520"/>
      <c r="WV3" s="542" t="s">
        <v>576</v>
      </c>
      <c r="WW3" s="498" t="s">
        <v>577</v>
      </c>
      <c r="WX3" s="498"/>
      <c r="WY3" s="498" t="s">
        <v>576</v>
      </c>
      <c r="WZ3" s="498" t="s">
        <v>577</v>
      </c>
      <c r="XA3" s="498"/>
      <c r="XB3" s="498" t="s">
        <v>576</v>
      </c>
      <c r="XC3" s="498" t="s">
        <v>577</v>
      </c>
      <c r="XD3" s="520"/>
      <c r="XE3" s="586"/>
      <c r="XF3" s="569"/>
      <c r="XG3" s="495"/>
      <c r="XH3" s="569"/>
      <c r="XI3" s="732"/>
      <c r="XJ3" s="556" t="s">
        <v>601</v>
      </c>
      <c r="XK3" s="498"/>
      <c r="XL3" s="498" t="s">
        <v>602</v>
      </c>
      <c r="XM3" s="498"/>
      <c r="XN3" s="498" t="s">
        <v>603</v>
      </c>
      <c r="XO3" s="498"/>
      <c r="XP3" s="500" t="s">
        <v>604</v>
      </c>
      <c r="XQ3" s="542"/>
      <c r="XR3" s="500" t="s">
        <v>605</v>
      </c>
      <c r="XS3" s="501"/>
      <c r="XT3" s="500" t="s">
        <v>606</v>
      </c>
      <c r="XU3" s="542"/>
      <c r="XV3" s="500" t="s">
        <v>607</v>
      </c>
      <c r="XW3" s="621"/>
      <c r="XX3" s="573"/>
      <c r="XY3" s="495"/>
      <c r="XZ3" s="496"/>
      <c r="YA3" s="495"/>
      <c r="YB3" s="569"/>
      <c r="YC3" s="587"/>
      <c r="YD3" s="588" t="s">
        <v>626</v>
      </c>
      <c r="YE3" s="553" t="s">
        <v>627</v>
      </c>
      <c r="YF3" s="553" t="s">
        <v>626</v>
      </c>
      <c r="YG3" s="492" t="s">
        <v>628</v>
      </c>
      <c r="YH3" s="328"/>
      <c r="YI3" s="492" t="s">
        <v>629</v>
      </c>
      <c r="YJ3" s="328"/>
      <c r="YK3" s="498" t="s">
        <v>630</v>
      </c>
      <c r="YL3" s="498"/>
      <c r="YM3" s="498" t="s">
        <v>631</v>
      </c>
      <c r="YN3" s="498"/>
      <c r="YO3" s="500" t="s">
        <v>632</v>
      </c>
      <c r="YP3" s="333"/>
      <c r="YQ3" s="334"/>
      <c r="YR3" s="500" t="s">
        <v>633</v>
      </c>
      <c r="YS3" s="498" t="s">
        <v>3191</v>
      </c>
      <c r="YT3" s="499"/>
      <c r="YU3" s="499"/>
      <c r="YV3" s="504"/>
      <c r="YW3" s="556" t="s">
        <v>601</v>
      </c>
      <c r="YX3" s="498"/>
      <c r="YY3" s="498" t="s">
        <v>662</v>
      </c>
      <c r="YZ3" s="498"/>
      <c r="ZA3" s="498" t="s">
        <v>663</v>
      </c>
      <c r="ZB3" s="498"/>
      <c r="ZC3" s="498" t="s">
        <v>664</v>
      </c>
      <c r="ZD3" s="498"/>
      <c r="ZE3" s="498" t="s">
        <v>665</v>
      </c>
      <c r="ZF3" s="498"/>
      <c r="ZG3" s="498" t="s">
        <v>666</v>
      </c>
      <c r="ZH3" s="498"/>
      <c r="ZI3" s="498" t="s">
        <v>667</v>
      </c>
      <c r="ZJ3" s="498"/>
      <c r="ZK3" s="498" t="s">
        <v>668</v>
      </c>
      <c r="ZL3" s="498"/>
      <c r="ZM3" s="498" t="s">
        <v>669</v>
      </c>
      <c r="ZN3" s="498"/>
      <c r="ZO3" s="498" t="s">
        <v>670</v>
      </c>
      <c r="ZP3" s="498"/>
      <c r="ZQ3" s="499"/>
      <c r="ZR3" s="504"/>
      <c r="ZS3" s="795"/>
      <c r="ZT3" s="731"/>
      <c r="ZU3" s="542"/>
      <c r="ZV3" s="498"/>
      <c r="ZW3" s="498"/>
      <c r="ZX3" s="498"/>
      <c r="ZY3" s="498"/>
      <c r="ZZ3" s="498"/>
      <c r="AAA3" s="498"/>
      <c r="AAB3" s="498"/>
      <c r="AAC3" s="498"/>
      <c r="AAD3" s="498"/>
      <c r="AAE3" s="498"/>
      <c r="AAF3" s="520"/>
      <c r="AAG3" s="529" t="s">
        <v>1134</v>
      </c>
      <c r="AAH3" s="542"/>
      <c r="AAI3" s="724" t="s">
        <v>2013</v>
      </c>
      <c r="AAJ3" s="726"/>
      <c r="AAK3" s="950" t="s">
        <v>1966</v>
      </c>
      <c r="AAL3" s="951" t="s">
        <v>1967</v>
      </c>
      <c r="AAM3" s="335" t="s">
        <v>1968</v>
      </c>
      <c r="AAN3" s="335" t="s">
        <v>1969</v>
      </c>
      <c r="AAO3" s="335" t="s">
        <v>1970</v>
      </c>
      <c r="AAP3" s="335" t="s">
        <v>1971</v>
      </c>
      <c r="AAQ3" s="857" t="s">
        <v>1972</v>
      </c>
      <c r="AAR3" s="858"/>
      <c r="AAS3" s="857" t="s">
        <v>1979</v>
      </c>
      <c r="AAT3" s="858"/>
      <c r="AAU3" s="857" t="s">
        <v>1973</v>
      </c>
      <c r="AAV3" s="858"/>
      <c r="AAW3" s="857" t="s">
        <v>1974</v>
      </c>
      <c r="AAX3" s="858"/>
      <c r="AAY3" s="857" t="s">
        <v>1975</v>
      </c>
      <c r="AAZ3" s="858"/>
      <c r="ABA3" s="857" t="s">
        <v>1976</v>
      </c>
      <c r="ABB3" s="858"/>
      <c r="ABC3" s="857" t="s">
        <v>1980</v>
      </c>
      <c r="ABD3" s="858"/>
      <c r="ABE3" s="857" t="s">
        <v>1977</v>
      </c>
      <c r="ABF3" s="858"/>
      <c r="ABG3" s="857" t="s">
        <v>1978</v>
      </c>
      <c r="ABH3" s="858"/>
      <c r="ABI3" s="857" t="s">
        <v>467</v>
      </c>
      <c r="ABJ3" s="953"/>
      <c r="ABK3" s="586"/>
      <c r="ABL3" s="608"/>
      <c r="ABM3" s="688"/>
      <c r="ABN3" s="832"/>
      <c r="ABO3" s="832"/>
      <c r="ABP3" s="575"/>
      <c r="ABQ3" s="842"/>
      <c r="ABR3" s="586"/>
      <c r="ABS3" s="608"/>
      <c r="ABT3" s="542"/>
      <c r="ABU3" s="498"/>
      <c r="ABV3" s="500"/>
      <c r="ABW3" s="556"/>
      <c r="ABX3" s="498"/>
      <c r="ABY3" s="498"/>
      <c r="ABZ3" s="500"/>
      <c r="ACA3" s="556"/>
      <c r="ACB3" s="498"/>
      <c r="ACC3" s="498"/>
      <c r="ACD3" s="498"/>
      <c r="ACE3" s="498"/>
      <c r="ACF3" s="498"/>
      <c r="ACG3" s="498"/>
      <c r="ACH3" s="498"/>
      <c r="ACI3" s="667"/>
      <c r="ACJ3" s="497"/>
      <c r="ACK3" s="667"/>
      <c r="ACL3" s="558"/>
      <c r="ACM3" s="846" t="s">
        <v>522</v>
      </c>
      <c r="ACN3" s="728"/>
      <c r="ACO3" s="727" t="s">
        <v>523</v>
      </c>
      <c r="ACP3" s="728"/>
      <c r="ACQ3" s="727" t="s">
        <v>524</v>
      </c>
      <c r="ACR3" s="728"/>
      <c r="ACS3" s="727" t="s">
        <v>525</v>
      </c>
      <c r="ACT3" s="728"/>
      <c r="ACU3" s="727" t="s">
        <v>526</v>
      </c>
      <c r="ACV3" s="728"/>
      <c r="ACW3" s="727" t="s">
        <v>527</v>
      </c>
      <c r="ACX3" s="728"/>
      <c r="ACY3" s="727" t="s">
        <v>528</v>
      </c>
      <c r="ACZ3" s="728"/>
      <c r="ADA3" s="727" t="s">
        <v>529</v>
      </c>
      <c r="ADB3" s="728"/>
      <c r="ADC3" s="845" t="s">
        <v>522</v>
      </c>
      <c r="ADD3" s="728"/>
      <c r="ADE3" s="727" t="s">
        <v>523</v>
      </c>
      <c r="ADF3" s="728"/>
      <c r="ADG3" s="727" t="s">
        <v>524</v>
      </c>
      <c r="ADH3" s="728"/>
      <c r="ADI3" s="727" t="s">
        <v>525</v>
      </c>
      <c r="ADJ3" s="728"/>
      <c r="ADK3" s="727" t="s">
        <v>526</v>
      </c>
      <c r="ADL3" s="728"/>
      <c r="ADM3" s="727" t="s">
        <v>527</v>
      </c>
      <c r="ADN3" s="728"/>
      <c r="ADO3" s="727" t="s">
        <v>528</v>
      </c>
      <c r="ADP3" s="728"/>
      <c r="ADQ3" s="727" t="s">
        <v>529</v>
      </c>
      <c r="ADR3" s="728"/>
      <c r="ADS3" s="854"/>
      <c r="ADT3" s="855"/>
      <c r="ADU3" s="854"/>
      <c r="ADV3" s="855"/>
      <c r="ADW3" s="586"/>
      <c r="ADX3" s="496"/>
      <c r="ADY3" s="496"/>
      <c r="ADZ3" s="569"/>
      <c r="AEA3" s="495"/>
      <c r="AEB3" s="496"/>
      <c r="AEC3" s="496"/>
      <c r="AED3" s="496"/>
      <c r="AEE3" s="529" t="s">
        <v>3253</v>
      </c>
      <c r="AEF3" s="502"/>
      <c r="AEG3" s="502"/>
      <c r="AEH3" s="503"/>
      <c r="AEI3" s="498" t="s">
        <v>3254</v>
      </c>
      <c r="AEJ3" s="499"/>
      <c r="AEK3" s="499"/>
      <c r="AEL3" s="499"/>
      <c r="AEM3" s="587"/>
      <c r="AEN3" s="573"/>
      <c r="AEO3" s="573"/>
      <c r="AEP3" s="607"/>
      <c r="AEQ3" s="634"/>
      <c r="AER3" s="573"/>
      <c r="AES3" s="573"/>
      <c r="AET3" s="616"/>
      <c r="AEU3" s="587"/>
      <c r="AEV3" s="573"/>
      <c r="AEW3" s="573"/>
      <c r="AEX3" s="573"/>
      <c r="AEY3" s="587"/>
      <c r="AEZ3" s="573"/>
      <c r="AFA3" s="573"/>
      <c r="AFB3" s="607"/>
      <c r="AFC3" s="634"/>
      <c r="AFD3" s="573"/>
      <c r="AFE3" s="587"/>
      <c r="AFF3" s="616"/>
      <c r="AFG3" s="587"/>
      <c r="AFH3" s="573"/>
      <c r="AFI3" s="587"/>
      <c r="AFJ3" s="573"/>
      <c r="AFK3" s="573"/>
      <c r="AFL3" s="616"/>
      <c r="AFM3" s="587"/>
      <c r="AFN3" s="573"/>
      <c r="AFO3" s="573"/>
      <c r="AFP3" s="616"/>
      <c r="AFQ3" s="587"/>
      <c r="AFR3" s="616"/>
      <c r="AFS3" s="587"/>
      <c r="AFT3" s="587"/>
      <c r="AFU3" s="616"/>
      <c r="AFV3" s="587"/>
      <c r="AFW3" s="587"/>
      <c r="AFX3" s="732"/>
      <c r="AFY3" s="634"/>
      <c r="AFZ3" s="573"/>
      <c r="AGA3" s="573"/>
      <c r="AGB3" s="616"/>
      <c r="AGC3" s="587"/>
      <c r="AGD3" s="573"/>
      <c r="AGE3" s="573"/>
      <c r="AGF3" s="573"/>
      <c r="AGG3" s="587"/>
      <c r="AGH3" s="573"/>
      <c r="AGI3" s="573"/>
      <c r="AGJ3" s="607"/>
      <c r="AGK3" s="634"/>
      <c r="AGL3" s="573"/>
      <c r="AGM3" s="587"/>
      <c r="AGN3" s="616"/>
      <c r="AGO3" s="587"/>
      <c r="AGP3" s="573"/>
      <c r="AGQ3" s="587"/>
      <c r="AGR3" s="573"/>
      <c r="AGS3" s="573"/>
      <c r="AGT3" s="616"/>
      <c r="AGU3" s="587"/>
      <c r="AGV3" s="573"/>
      <c r="AGW3" s="573"/>
      <c r="AGX3" s="616"/>
      <c r="AGY3" s="587"/>
      <c r="AGZ3" s="616"/>
      <c r="AHA3" s="575"/>
      <c r="AHB3" s="587"/>
      <c r="AHC3" s="616"/>
      <c r="AHD3" s="587"/>
      <c r="AHE3" s="634"/>
      <c r="AHF3" s="573"/>
      <c r="AHG3" s="573"/>
      <c r="AHH3" s="616"/>
      <c r="AHI3" s="587"/>
      <c r="AHJ3" s="573"/>
      <c r="AHK3" s="573"/>
      <c r="AHL3" s="616"/>
      <c r="AHM3" s="495"/>
      <c r="AHN3" s="496"/>
      <c r="AHO3" s="496"/>
      <c r="AHP3" s="496"/>
      <c r="AHQ3" s="587"/>
      <c r="AHR3" s="616"/>
      <c r="AHS3" s="575"/>
      <c r="AHT3" s="587"/>
      <c r="AHU3" s="616"/>
      <c r="AHV3" s="587"/>
      <c r="AHW3" s="634"/>
      <c r="AHX3" s="573"/>
      <c r="AHY3" s="573"/>
      <c r="AHZ3" s="616"/>
      <c r="AIA3" s="587"/>
      <c r="AIB3" s="573"/>
      <c r="AIC3" s="573"/>
      <c r="AID3" s="616"/>
      <c r="AIE3" s="587"/>
      <c r="AIF3" s="573"/>
      <c r="AIG3" s="573"/>
      <c r="AIH3" s="607"/>
      <c r="AII3" s="634"/>
      <c r="AIJ3" s="573"/>
      <c r="AIK3" s="573"/>
      <c r="AIL3" s="616"/>
      <c r="AIM3" s="587"/>
      <c r="AIN3" s="573"/>
      <c r="AIO3" s="573"/>
      <c r="AIP3" s="607"/>
      <c r="AIQ3" s="634"/>
      <c r="AIR3" s="573"/>
      <c r="AIS3" s="573"/>
      <c r="AIT3" s="616"/>
      <c r="AIU3" s="587"/>
      <c r="AIV3" s="573"/>
      <c r="AIW3" s="573"/>
      <c r="AIX3" s="607"/>
      <c r="AIY3" s="634"/>
      <c r="AIZ3" s="573"/>
      <c r="AJA3" s="573"/>
      <c r="AJB3" s="616"/>
      <c r="AJC3" s="495"/>
      <c r="AJD3" s="496"/>
      <c r="AJE3" s="496"/>
      <c r="AJF3" s="496"/>
      <c r="AJG3" s="498"/>
      <c r="AJH3" s="498"/>
      <c r="AJI3" s="500"/>
      <c r="AJJ3" s="495"/>
      <c r="AJK3" s="496"/>
      <c r="AJL3" s="496"/>
      <c r="AJM3" s="496"/>
      <c r="AJN3" s="571"/>
      <c r="AJO3" s="678"/>
      <c r="AJP3" s="860"/>
      <c r="AJQ3" s="848"/>
      <c r="AJR3" s="849"/>
      <c r="AJS3" s="849"/>
      <c r="AJT3" s="850"/>
      <c r="AJU3" s="863"/>
      <c r="AJV3" s="832"/>
      <c r="AJW3" s="842"/>
      <c r="AJX3" s="812" t="s">
        <v>1</v>
      </c>
      <c r="AJY3" s="813"/>
      <c r="AJZ3" s="816" t="s">
        <v>2</v>
      </c>
      <c r="AKA3" s="813"/>
      <c r="AKB3" s="818" t="s">
        <v>1</v>
      </c>
      <c r="AKC3" s="819"/>
      <c r="AKD3" s="819"/>
      <c r="AKE3" s="819"/>
      <c r="AKF3" s="820"/>
      <c r="AKG3" s="818" t="s">
        <v>2</v>
      </c>
      <c r="AKH3" s="819"/>
      <c r="AKI3" s="819"/>
      <c r="AKJ3" s="819"/>
      <c r="AKK3" s="821"/>
      <c r="AKL3" s="575"/>
      <c r="AKM3" s="587"/>
      <c r="AKN3" s="529" t="s">
        <v>578</v>
      </c>
      <c r="AKO3" s="320"/>
      <c r="AKP3" s="500" t="s">
        <v>579</v>
      </c>
      <c r="AKQ3" s="243"/>
      <c r="AKR3" s="498" t="s">
        <v>578</v>
      </c>
      <c r="AKS3" s="498" t="s">
        <v>579</v>
      </c>
      <c r="AKT3" s="498" t="s">
        <v>578</v>
      </c>
      <c r="AKU3" s="498" t="s">
        <v>579</v>
      </c>
      <c r="AKV3" s="498" t="s">
        <v>578</v>
      </c>
      <c r="AKW3" s="498" t="s">
        <v>579</v>
      </c>
      <c r="AKX3" s="498" t="s">
        <v>578</v>
      </c>
      <c r="AKY3" s="498" t="s">
        <v>579</v>
      </c>
      <c r="AKZ3" s="498" t="s">
        <v>578</v>
      </c>
      <c r="ALA3" s="520" t="s">
        <v>579</v>
      </c>
      <c r="ALB3" s="501" t="s">
        <v>714</v>
      </c>
      <c r="ALC3" s="542"/>
      <c r="ALD3" s="500" t="s">
        <v>828</v>
      </c>
      <c r="ALE3" s="542"/>
      <c r="ALF3" s="500" t="s">
        <v>829</v>
      </c>
      <c r="ALG3" s="542"/>
      <c r="ALH3" s="500" t="s">
        <v>754</v>
      </c>
      <c r="ALI3" s="542"/>
      <c r="ALJ3" s="500" t="s">
        <v>755</v>
      </c>
      <c r="ALK3" s="542"/>
      <c r="ALL3" s="500" t="s">
        <v>830</v>
      </c>
      <c r="ALM3" s="542"/>
      <c r="ALN3" s="500" t="s">
        <v>831</v>
      </c>
      <c r="ALO3" s="542"/>
      <c r="ALP3" s="500" t="s">
        <v>832</v>
      </c>
      <c r="ALQ3" s="542"/>
      <c r="ALR3" s="500" t="s">
        <v>757</v>
      </c>
      <c r="ALS3" s="501"/>
      <c r="ALT3" s="529" t="s">
        <v>714</v>
      </c>
      <c r="ALU3" s="542"/>
      <c r="ALV3" s="500" t="s">
        <v>828</v>
      </c>
      <c r="ALW3" s="542"/>
      <c r="ALX3" s="500" t="s">
        <v>829</v>
      </c>
      <c r="ALY3" s="542"/>
      <c r="ALZ3" s="500" t="s">
        <v>754</v>
      </c>
      <c r="AMA3" s="542"/>
      <c r="AMB3" s="500" t="s">
        <v>755</v>
      </c>
      <c r="AMC3" s="542"/>
      <c r="AMD3" s="500" t="s">
        <v>830</v>
      </c>
      <c r="AME3" s="542"/>
      <c r="AMF3" s="500" t="s">
        <v>831</v>
      </c>
      <c r="AMG3" s="542"/>
      <c r="AMH3" s="500" t="s">
        <v>832</v>
      </c>
      <c r="AMI3" s="542"/>
      <c r="AMJ3" s="500" t="s">
        <v>757</v>
      </c>
      <c r="AMK3" s="501"/>
      <c r="AML3" s="556"/>
      <c r="AMM3" s="498"/>
      <c r="AMN3" s="498"/>
      <c r="AMO3" s="498"/>
      <c r="AMP3" s="498"/>
      <c r="AMQ3" s="498"/>
      <c r="AMR3" s="498"/>
      <c r="AMS3" s="498"/>
      <c r="AMT3" s="498"/>
      <c r="AMU3" s="498"/>
      <c r="AMV3" s="498"/>
      <c r="AMW3" s="498"/>
      <c r="AMX3" s="498"/>
      <c r="AMY3" s="498"/>
      <c r="AMZ3" s="498"/>
      <c r="ANA3" s="498"/>
      <c r="ANB3" s="498"/>
      <c r="ANC3" s="498"/>
      <c r="AND3" s="498"/>
      <c r="ANE3" s="498"/>
      <c r="ANF3" s="498"/>
      <c r="ANG3" s="498"/>
      <c r="ANH3" s="498"/>
      <c r="ANI3" s="498"/>
      <c r="ANJ3" s="498"/>
      <c r="ANK3" s="498"/>
      <c r="ANL3" s="498"/>
      <c r="ANM3" s="500"/>
      <c r="ANN3" s="586"/>
      <c r="ANO3" s="496"/>
      <c r="ANP3" s="500" t="s">
        <v>916</v>
      </c>
      <c r="ANQ3" s="542"/>
      <c r="ANR3" s="495" t="s">
        <v>910</v>
      </c>
      <c r="ANS3" s="569"/>
      <c r="ANT3" s="495" t="s">
        <v>911</v>
      </c>
      <c r="ANU3" s="569"/>
      <c r="ANV3" s="495" t="s">
        <v>912</v>
      </c>
      <c r="ANW3" s="569"/>
      <c r="ANX3" s="495" t="s">
        <v>913</v>
      </c>
      <c r="ANY3" s="569"/>
      <c r="ANZ3" s="495" t="s">
        <v>914</v>
      </c>
      <c r="AOA3" s="569"/>
      <c r="AOB3" s="495" t="s">
        <v>670</v>
      </c>
      <c r="AOC3" s="496"/>
      <c r="AOD3" s="732"/>
      <c r="AOE3" s="542"/>
      <c r="AOF3" s="498"/>
      <c r="AOG3" s="498"/>
      <c r="AOH3" s="498"/>
      <c r="AOI3" s="498"/>
      <c r="AOJ3" s="498"/>
      <c r="AOK3" s="498"/>
      <c r="AOL3" s="498"/>
      <c r="AOM3" s="498"/>
      <c r="AON3" s="498"/>
      <c r="AOO3" s="498"/>
      <c r="AOP3" s="498"/>
      <c r="AOQ3" s="498"/>
      <c r="AOR3" s="498"/>
      <c r="AOS3" s="498"/>
      <c r="AOT3" s="498"/>
      <c r="AOU3" s="498"/>
      <c r="AOV3" s="498"/>
      <c r="AOW3" s="500"/>
      <c r="AOX3" s="556"/>
      <c r="AOY3" s="498"/>
      <c r="AOZ3" s="498"/>
      <c r="APA3" s="498"/>
      <c r="APB3" s="498"/>
      <c r="APC3" s="498"/>
      <c r="APD3" s="498"/>
      <c r="APE3" s="498"/>
      <c r="APF3" s="498"/>
      <c r="APG3" s="498"/>
      <c r="APH3" s="498"/>
      <c r="API3" s="498"/>
      <c r="APJ3" s="498"/>
      <c r="APK3" s="498"/>
      <c r="APL3" s="498"/>
      <c r="APM3" s="498"/>
      <c r="APN3" s="498"/>
      <c r="APO3" s="498"/>
      <c r="APP3" s="498"/>
      <c r="APQ3" s="498"/>
      <c r="APR3" s="498"/>
      <c r="APS3" s="498"/>
      <c r="APT3" s="498"/>
      <c r="APU3" s="498"/>
      <c r="APV3" s="498"/>
      <c r="APW3" s="498"/>
      <c r="APX3" s="498"/>
      <c r="APY3" s="520"/>
      <c r="APZ3" s="496"/>
      <c r="AQA3" s="569"/>
      <c r="AQB3" s="500" t="s">
        <v>916</v>
      </c>
      <c r="AQC3" s="542"/>
      <c r="AQD3" s="495"/>
      <c r="AQE3" s="569"/>
      <c r="AQF3" s="495" t="s">
        <v>910</v>
      </c>
      <c r="AQG3" s="569"/>
      <c r="AQH3" s="495" t="s">
        <v>911</v>
      </c>
      <c r="AQI3" s="569"/>
      <c r="AQJ3" s="495" t="s">
        <v>912</v>
      </c>
      <c r="AQK3" s="569"/>
      <c r="AQL3" s="495" t="s">
        <v>913</v>
      </c>
      <c r="AQM3" s="569"/>
      <c r="AQN3" s="495" t="s">
        <v>914</v>
      </c>
      <c r="AQO3" s="569"/>
      <c r="AQP3" s="495" t="s">
        <v>670</v>
      </c>
      <c r="AQQ3" s="496"/>
      <c r="AQR3" s="500"/>
      <c r="AQS3" s="484" t="s">
        <v>933</v>
      </c>
      <c r="AQT3" s="568"/>
      <c r="AQU3" s="492" t="s">
        <v>934</v>
      </c>
      <c r="AQV3" s="568"/>
      <c r="AQW3" s="492" t="s">
        <v>935</v>
      </c>
      <c r="AQX3" s="568"/>
      <c r="AQY3" s="492" t="s">
        <v>936</v>
      </c>
      <c r="AQZ3" s="568"/>
      <c r="ARA3" s="492" t="s">
        <v>937</v>
      </c>
      <c r="ARB3" s="568"/>
      <c r="ARC3" s="492" t="s">
        <v>938</v>
      </c>
      <c r="ARD3" s="568"/>
      <c r="ARE3" s="492" t="s">
        <v>939</v>
      </c>
      <c r="ARF3" s="568"/>
      <c r="ARG3" s="492" t="s">
        <v>940</v>
      </c>
      <c r="ARH3" s="568"/>
      <c r="ARI3" s="336" t="s">
        <v>941</v>
      </c>
      <c r="ARJ3" s="336" t="s">
        <v>942</v>
      </c>
      <c r="ARK3" s="337" t="s">
        <v>943</v>
      </c>
      <c r="ARL3" s="556"/>
      <c r="ARM3" s="498"/>
      <c r="ARN3" s="498"/>
      <c r="ARO3" s="498"/>
      <c r="ARP3" s="498"/>
      <c r="ARQ3" s="498"/>
      <c r="ARR3" s="498"/>
      <c r="ARS3" s="498"/>
      <c r="ART3" s="498"/>
      <c r="ARU3" s="498"/>
      <c r="ARV3" s="498"/>
      <c r="ARW3" s="498"/>
      <c r="ARX3" s="498"/>
      <c r="ARY3" s="498"/>
      <c r="ARZ3" s="498"/>
      <c r="ASA3" s="498"/>
      <c r="ASB3" s="498"/>
      <c r="ASC3" s="498"/>
      <c r="ASD3" s="498"/>
      <c r="ASE3" s="498"/>
      <c r="ASF3" s="498"/>
      <c r="ASG3" s="498"/>
      <c r="ASH3" s="498"/>
      <c r="ASI3" s="498"/>
      <c r="ASJ3" s="498"/>
      <c r="ASK3" s="520"/>
      <c r="ASL3" s="542"/>
      <c r="ASM3" s="498"/>
      <c r="ASN3" s="498"/>
      <c r="ASO3" s="498"/>
      <c r="ASP3" s="498"/>
      <c r="ASQ3" s="498"/>
      <c r="ASR3" s="498"/>
      <c r="ASS3" s="498"/>
      <c r="AST3" s="498"/>
      <c r="ASU3" s="498"/>
      <c r="ASV3" s="498"/>
      <c r="ASW3" s="498"/>
      <c r="ASX3" s="498"/>
      <c r="ASY3" s="498"/>
      <c r="ASZ3" s="498"/>
      <c r="ATA3" s="498"/>
      <c r="ATB3" s="498"/>
      <c r="ATC3" s="498"/>
      <c r="ATD3" s="573"/>
      <c r="ATE3" s="556"/>
      <c r="ATF3" s="498"/>
      <c r="ATG3" s="498"/>
      <c r="ATH3" s="498"/>
      <c r="ATI3" s="498"/>
      <c r="ATJ3" s="498"/>
      <c r="ATK3" s="498"/>
      <c r="ATL3" s="498"/>
      <c r="ATM3" s="498"/>
      <c r="ATN3" s="498"/>
      <c r="ATO3" s="498"/>
      <c r="ATP3" s="520"/>
      <c r="ATQ3" s="556"/>
      <c r="ATR3" s="498"/>
      <c r="ATS3" s="498"/>
      <c r="ATT3" s="498"/>
      <c r="ATU3" s="498"/>
      <c r="ATV3" s="498"/>
      <c r="ATW3" s="498"/>
      <c r="ATX3" s="498"/>
      <c r="ATY3" s="498"/>
      <c r="ATZ3" s="498"/>
      <c r="AUA3" s="498"/>
      <c r="AUB3" s="500"/>
      <c r="AUC3" s="556"/>
      <c r="AUD3" s="498"/>
      <c r="AUE3" s="498"/>
      <c r="AUF3" s="498"/>
      <c r="AUG3" s="498"/>
      <c r="AUH3" s="498"/>
      <c r="AUI3" s="498"/>
      <c r="AUJ3" s="498"/>
      <c r="AUK3" s="498"/>
      <c r="AUL3" s="498"/>
      <c r="AUM3" s="498"/>
      <c r="AUN3" s="520"/>
      <c r="AUO3" s="496" t="s">
        <v>1143</v>
      </c>
      <c r="AUP3" s="569"/>
      <c r="AUQ3" s="495" t="s">
        <v>1144</v>
      </c>
      <c r="AUR3" s="569"/>
      <c r="AUS3" s="495" t="s">
        <v>1143</v>
      </c>
      <c r="AUT3" s="569"/>
      <c r="AUU3" s="495" t="s">
        <v>1144</v>
      </c>
      <c r="AUV3" s="569"/>
      <c r="AUW3" s="495" t="s">
        <v>1145</v>
      </c>
      <c r="AUX3" s="569"/>
      <c r="AUY3" s="495" t="s">
        <v>1146</v>
      </c>
      <c r="AUZ3" s="569"/>
      <c r="AVA3" s="495" t="s">
        <v>1147</v>
      </c>
      <c r="AVB3" s="569"/>
      <c r="AVC3" s="495" t="s">
        <v>1148</v>
      </c>
      <c r="AVD3" s="496"/>
      <c r="AVE3" s="634"/>
      <c r="AVF3" s="573"/>
      <c r="AVG3" s="587"/>
      <c r="AVH3" s="573"/>
      <c r="AVI3" s="488"/>
      <c r="AVJ3" s="558"/>
      <c r="AVK3" s="488"/>
      <c r="AVL3" s="558"/>
      <c r="AVM3" s="488"/>
      <c r="AVN3" s="558"/>
      <c r="AVO3" s="488"/>
      <c r="AVP3" s="558"/>
      <c r="AVQ3" s="486"/>
      <c r="AVR3" s="488"/>
      <c r="AVS3" s="558"/>
      <c r="AVT3" s="795"/>
      <c r="AVU3" s="499"/>
      <c r="AVV3" s="499"/>
      <c r="AVW3" s="499"/>
      <c r="AVX3" s="499"/>
      <c r="AVY3" s="499"/>
      <c r="AVZ3" s="499"/>
      <c r="AWA3" s="731"/>
      <c r="AWB3" s="493" t="s">
        <v>2985</v>
      </c>
      <c r="AWC3" s="493"/>
      <c r="AWD3" s="485"/>
      <c r="AWE3" s="485"/>
      <c r="AWF3" s="485"/>
      <c r="AWG3" s="485"/>
      <c r="AWH3" s="485"/>
      <c r="AWI3" s="494"/>
      <c r="AWJ3" s="492" t="s">
        <v>2986</v>
      </c>
      <c r="AWK3" s="493"/>
      <c r="AWL3" s="485"/>
      <c r="AWM3" s="485"/>
      <c r="AWN3" s="485"/>
      <c r="AWO3" s="485"/>
      <c r="AWP3" s="485"/>
      <c r="AWQ3" s="494"/>
      <c r="AWR3" s="492" t="s">
        <v>2989</v>
      </c>
      <c r="AWS3" s="493"/>
      <c r="AWT3" s="485"/>
      <c r="AWU3" s="485"/>
      <c r="AWV3" s="485"/>
      <c r="AWW3" s="485"/>
      <c r="AWX3" s="485"/>
      <c r="AWY3" s="494"/>
      <c r="AWZ3" s="501" t="s">
        <v>551</v>
      </c>
      <c r="AXA3" s="501"/>
      <c r="AXB3" s="501"/>
      <c r="AXC3" s="501"/>
      <c r="AXD3" s="501"/>
      <c r="AXE3" s="542"/>
      <c r="AXF3" s="500" t="s">
        <v>552</v>
      </c>
      <c r="AXG3" s="501"/>
      <c r="AXH3" s="501"/>
      <c r="AXI3" s="501"/>
      <c r="AXJ3" s="542"/>
      <c r="AXK3" s="492" t="s">
        <v>556</v>
      </c>
      <c r="AXL3" s="568"/>
      <c r="AXM3" s="492" t="s">
        <v>557</v>
      </c>
      <c r="AXN3" s="606"/>
      <c r="AXO3" s="586"/>
      <c r="AXP3" s="496"/>
      <c r="AXQ3" s="496"/>
      <c r="AXR3" s="496"/>
      <c r="AXS3" s="569"/>
      <c r="AXT3" s="499" t="s">
        <v>3182</v>
      </c>
      <c r="AXU3" s="499"/>
      <c r="AXV3" s="499" t="s">
        <v>3183</v>
      </c>
      <c r="AXW3" s="499"/>
      <c r="AXX3" s="504" t="s">
        <v>3184</v>
      </c>
      <c r="AXY3" s="503"/>
      <c r="AXZ3" s="498"/>
      <c r="AYA3" s="498"/>
      <c r="AYB3" s="573"/>
      <c r="AYC3" s="616"/>
      <c r="AYD3" s="492" t="s">
        <v>701</v>
      </c>
      <c r="AYE3" s="568"/>
      <c r="AYF3" s="492" t="s">
        <v>702</v>
      </c>
      <c r="AYG3" s="568"/>
      <c r="AYH3" s="492" t="s">
        <v>703</v>
      </c>
      <c r="AYI3" s="568"/>
      <c r="AYJ3" s="492" t="s">
        <v>704</v>
      </c>
      <c r="AYK3" s="568"/>
      <c r="AYL3" s="492" t="s">
        <v>717</v>
      </c>
      <c r="AYM3" s="568"/>
      <c r="AYN3" s="492" t="s">
        <v>718</v>
      </c>
      <c r="AYO3" s="568"/>
      <c r="AYP3" s="492" t="s">
        <v>719</v>
      </c>
      <c r="AYQ3" s="568"/>
      <c r="AYR3" s="492" t="s">
        <v>720</v>
      </c>
      <c r="AYS3" s="568"/>
      <c r="AYT3" s="492" t="s">
        <v>721</v>
      </c>
      <c r="AYU3" s="568"/>
      <c r="AYV3" s="492" t="s">
        <v>722</v>
      </c>
      <c r="AYW3" s="568"/>
      <c r="AYX3" s="492" t="s">
        <v>670</v>
      </c>
      <c r="AYY3" s="568"/>
      <c r="AYZ3" s="493" t="s">
        <v>2557</v>
      </c>
      <c r="AZA3" s="606"/>
      <c r="AZB3" s="586"/>
      <c r="AZC3" s="569"/>
      <c r="AZD3" s="498"/>
      <c r="AZE3" s="498"/>
      <c r="AZF3" s="498"/>
      <c r="AZG3" s="520"/>
      <c r="AZH3" s="855"/>
      <c r="AZI3" s="498"/>
      <c r="AZJ3" s="498"/>
      <c r="AZK3" s="498"/>
      <c r="AZL3" s="498"/>
      <c r="AZM3" s="498"/>
      <c r="AZN3" s="498"/>
      <c r="AZO3" s="498"/>
      <c r="AZP3" s="498"/>
      <c r="AZQ3" s="498"/>
      <c r="AZR3" s="498"/>
      <c r="AZS3" s="498"/>
      <c r="AZT3" s="498"/>
      <c r="AZU3" s="498"/>
      <c r="AZV3" s="498"/>
      <c r="AZW3" s="498"/>
      <c r="AZX3" s="498"/>
      <c r="AZY3" s="498"/>
      <c r="AZZ3" s="498"/>
      <c r="BAA3" s="498"/>
      <c r="BAB3" s="498"/>
      <c r="BAC3" s="498"/>
      <c r="BAD3" s="520"/>
      <c r="BAE3" s="586"/>
      <c r="BAF3" s="608"/>
      <c r="BAG3" s="586"/>
      <c r="BAH3" s="496"/>
      <c r="BAI3" s="496"/>
      <c r="BAJ3" s="569"/>
      <c r="BAK3" s="495"/>
      <c r="BAL3" s="496"/>
      <c r="BAM3" s="496"/>
      <c r="BAN3" s="569"/>
      <c r="BAO3" s="495"/>
      <c r="BAP3" s="496"/>
      <c r="BAQ3" s="496"/>
      <c r="BAR3" s="569"/>
      <c r="BAS3" s="495"/>
      <c r="BAT3" s="496"/>
      <c r="BAU3" s="496"/>
      <c r="BAV3" s="608"/>
      <c r="BAW3" s="634"/>
      <c r="BAX3" s="616"/>
      <c r="BAY3" s="492" t="s">
        <v>130</v>
      </c>
      <c r="BAZ3" s="568"/>
      <c r="BBA3" s="492" t="s">
        <v>131</v>
      </c>
      <c r="BBB3" s="568"/>
      <c r="BBC3" s="492" t="s">
        <v>147</v>
      </c>
      <c r="BBD3" s="568"/>
      <c r="BBE3" s="492" t="s">
        <v>146</v>
      </c>
      <c r="BBF3" s="568"/>
      <c r="BBG3" s="492" t="s">
        <v>134</v>
      </c>
      <c r="BBH3" s="568"/>
      <c r="BBI3" s="492" t="s">
        <v>145</v>
      </c>
      <c r="BBJ3" s="568"/>
      <c r="BBK3" s="492" t="s">
        <v>136</v>
      </c>
      <c r="BBL3" s="568"/>
      <c r="BBM3" s="492" t="s">
        <v>137</v>
      </c>
      <c r="BBN3" s="568"/>
      <c r="BBO3" s="646"/>
      <c r="BBP3" s="647"/>
      <c r="BBQ3" s="646"/>
      <c r="BBR3" s="647"/>
      <c r="BBS3" s="646"/>
      <c r="BBT3" s="647"/>
      <c r="BBU3" s="646"/>
      <c r="BBV3" s="647"/>
      <c r="BBW3" s="646"/>
      <c r="BBX3" s="654"/>
      <c r="BBY3" s="484" t="s">
        <v>138</v>
      </c>
      <c r="BBZ3" s="568"/>
      <c r="BCA3" s="492" t="s">
        <v>173</v>
      </c>
      <c r="BCB3" s="568"/>
      <c r="BCC3" s="492" t="s">
        <v>174</v>
      </c>
      <c r="BCD3" s="568"/>
      <c r="BCE3" s="492" t="s">
        <v>2087</v>
      </c>
      <c r="BCF3" s="568"/>
      <c r="BCG3" s="492" t="s">
        <v>175</v>
      </c>
      <c r="BCH3" s="568"/>
      <c r="BCI3" s="492" t="s">
        <v>2088</v>
      </c>
      <c r="BCJ3" s="568"/>
      <c r="BCK3" s="492" t="s">
        <v>2089</v>
      </c>
      <c r="BCL3" s="568"/>
      <c r="BCM3" s="492" t="s">
        <v>2090</v>
      </c>
      <c r="BCN3" s="568"/>
      <c r="BCO3" s="492" t="s">
        <v>176</v>
      </c>
      <c r="BCP3" s="568"/>
      <c r="BCQ3" s="492" t="s">
        <v>177</v>
      </c>
      <c r="BCR3" s="606"/>
      <c r="BCS3" s="484" t="s">
        <v>130</v>
      </c>
      <c r="BCT3" s="568"/>
      <c r="BCU3" s="492" t="s">
        <v>148</v>
      </c>
      <c r="BCV3" s="568"/>
      <c r="BCW3" s="492" t="s">
        <v>149</v>
      </c>
      <c r="BCX3" s="568"/>
      <c r="BCY3" s="492" t="s">
        <v>179</v>
      </c>
      <c r="BCZ3" s="568"/>
      <c r="BDA3" s="492" t="s">
        <v>150</v>
      </c>
      <c r="BDB3" s="568"/>
      <c r="BDC3" s="492" t="s">
        <v>180</v>
      </c>
      <c r="BDD3" s="568"/>
      <c r="BDE3" s="492" t="s">
        <v>2089</v>
      </c>
      <c r="BDF3" s="568"/>
      <c r="BDG3" s="492" t="s">
        <v>181</v>
      </c>
      <c r="BDH3" s="568"/>
      <c r="BDI3" s="492" t="s">
        <v>151</v>
      </c>
      <c r="BDJ3" s="568"/>
      <c r="BDK3" s="492" t="s">
        <v>152</v>
      </c>
      <c r="BDL3" s="606"/>
      <c r="BDM3" s="586"/>
      <c r="BDN3" s="569"/>
      <c r="BDO3" s="495"/>
      <c r="BDP3" s="608"/>
      <c r="BDQ3" s="586"/>
      <c r="BDR3" s="496"/>
      <c r="BDS3" s="496"/>
      <c r="BDT3" s="496"/>
      <c r="BDU3" s="496"/>
      <c r="BDV3" s="569"/>
      <c r="BDW3" s="495"/>
      <c r="BDX3" s="569"/>
      <c r="BDY3" s="495"/>
      <c r="BDZ3" s="496"/>
      <c r="BEA3" s="496"/>
      <c r="BEB3" s="496"/>
      <c r="BEC3" s="496"/>
      <c r="BED3" s="608"/>
      <c r="BEE3" s="634"/>
      <c r="BEF3" s="871" t="s">
        <v>220</v>
      </c>
      <c r="BEG3" s="885"/>
      <c r="BEH3" s="871" t="s">
        <v>221</v>
      </c>
      <c r="BEI3" s="885"/>
      <c r="BEJ3" s="886"/>
      <c r="BEK3" s="885"/>
      <c r="BEL3" s="886"/>
      <c r="BEM3" s="885"/>
      <c r="BEN3" s="607"/>
      <c r="BEO3" s="634"/>
      <c r="BEP3" s="573"/>
      <c r="BEQ3" s="612" t="s">
        <v>235</v>
      </c>
      <c r="BER3" s="613"/>
      <c r="BES3" s="615" t="s">
        <v>236</v>
      </c>
      <c r="BET3" s="613"/>
      <c r="BEU3" s="615" t="s">
        <v>237</v>
      </c>
      <c r="BEV3" s="613"/>
      <c r="BEW3" s="615" t="s">
        <v>238</v>
      </c>
      <c r="BEX3" s="890"/>
      <c r="BEY3" s="634"/>
      <c r="BEZ3" s="573"/>
      <c r="BFA3" s="612" t="s">
        <v>250</v>
      </c>
      <c r="BFB3" s="613"/>
      <c r="BFC3" s="612" t="s">
        <v>251</v>
      </c>
      <c r="BFD3" s="613"/>
      <c r="BFE3" s="612" t="s">
        <v>252</v>
      </c>
      <c r="BFF3" s="613"/>
      <c r="BFG3" s="612" t="s">
        <v>253</v>
      </c>
      <c r="BFH3" s="613"/>
      <c r="BFI3" s="612" t="s">
        <v>254</v>
      </c>
      <c r="BFJ3" s="613"/>
      <c r="BFK3" s="884" t="s">
        <v>255</v>
      </c>
      <c r="BFL3" s="890"/>
      <c r="BFM3" s="484" t="s">
        <v>130</v>
      </c>
      <c r="BFN3" s="568"/>
      <c r="BFO3" s="492" t="s">
        <v>106</v>
      </c>
      <c r="BFP3" s="568"/>
      <c r="BFQ3" s="492" t="s">
        <v>107</v>
      </c>
      <c r="BFR3" s="568"/>
      <c r="BFS3" s="587"/>
      <c r="BFT3" s="616"/>
      <c r="BFU3" s="587"/>
      <c r="BFV3" s="616"/>
      <c r="BFW3" s="587"/>
      <c r="BFX3" s="616"/>
      <c r="BFY3" s="587"/>
      <c r="BFZ3" s="573"/>
      <c r="BGA3" s="587"/>
      <c r="BGB3" s="607"/>
      <c r="BGC3" s="484" t="s">
        <v>130</v>
      </c>
      <c r="BGD3" s="568"/>
      <c r="BGE3" s="492" t="s">
        <v>131</v>
      </c>
      <c r="BGF3" s="568"/>
      <c r="BGG3" s="492" t="s">
        <v>1466</v>
      </c>
      <c r="BGH3" s="568"/>
      <c r="BGI3" s="492" t="s">
        <v>1464</v>
      </c>
      <c r="BGJ3" s="568"/>
      <c r="BGK3" s="492" t="s">
        <v>134</v>
      </c>
      <c r="BGL3" s="568"/>
      <c r="BGM3" s="492" t="s">
        <v>1465</v>
      </c>
      <c r="BGN3" s="568"/>
      <c r="BGO3" s="492" t="s">
        <v>136</v>
      </c>
      <c r="BGP3" s="568"/>
      <c r="BGQ3" s="492" t="s">
        <v>137</v>
      </c>
      <c r="BGR3" s="568"/>
      <c r="BGS3" s="587"/>
      <c r="BGT3" s="616"/>
      <c r="BGU3" s="587"/>
      <c r="BGV3" s="616"/>
      <c r="BGW3" s="587"/>
      <c r="BGX3" s="607"/>
      <c r="BGY3" s="484" t="s">
        <v>130</v>
      </c>
      <c r="BGZ3" s="568"/>
      <c r="BHA3" s="492" t="s">
        <v>131</v>
      </c>
      <c r="BHB3" s="568"/>
      <c r="BHC3" s="492" t="s">
        <v>132</v>
      </c>
      <c r="BHD3" s="568"/>
      <c r="BHE3" s="492" t="s">
        <v>133</v>
      </c>
      <c r="BHF3" s="568"/>
      <c r="BHG3" s="492" t="s">
        <v>134</v>
      </c>
      <c r="BHH3" s="568"/>
      <c r="BHI3" s="492" t="s">
        <v>135</v>
      </c>
      <c r="BHJ3" s="568"/>
      <c r="BHK3" s="492" t="s">
        <v>136</v>
      </c>
      <c r="BHL3" s="568"/>
      <c r="BHM3" s="492" t="s">
        <v>137</v>
      </c>
      <c r="BHN3" s="568"/>
      <c r="BHO3" s="587"/>
      <c r="BHP3" s="616"/>
      <c r="BHQ3" s="587"/>
      <c r="BHR3" s="616"/>
      <c r="BHS3" s="587"/>
      <c r="BHT3" s="607"/>
      <c r="BHU3" s="586"/>
      <c r="BHV3" s="569"/>
      <c r="BHW3" s="495"/>
      <c r="BHX3" s="569"/>
      <c r="BHY3" s="495"/>
      <c r="BHZ3" s="608"/>
      <c r="BIA3" s="634"/>
      <c r="BIB3" s="573"/>
      <c r="BIC3" s="492" t="s">
        <v>284</v>
      </c>
      <c r="BID3" s="568"/>
      <c r="BIE3" s="492" t="s">
        <v>285</v>
      </c>
      <c r="BIF3" s="568"/>
      <c r="BIG3" s="587"/>
      <c r="BIH3" s="573"/>
      <c r="BII3" s="492" t="s">
        <v>284</v>
      </c>
      <c r="BIJ3" s="568"/>
      <c r="BIK3" s="492" t="s">
        <v>285</v>
      </c>
      <c r="BIL3" s="568"/>
      <c r="BIM3" s="587"/>
      <c r="BIN3" s="616"/>
      <c r="BIO3" s="587"/>
      <c r="BIP3" s="573"/>
      <c r="BIQ3" s="607"/>
      <c r="BIR3" s="586"/>
      <c r="BIS3" s="569"/>
      <c r="BIT3" s="495"/>
      <c r="BIU3" s="569"/>
      <c r="BIV3" s="495"/>
      <c r="BIW3" s="608"/>
      <c r="BIX3" s="634"/>
      <c r="BIY3" s="573"/>
      <c r="BIZ3" s="573"/>
      <c r="BJA3" s="573"/>
      <c r="BJB3" s="573"/>
      <c r="BJC3" s="495"/>
      <c r="BJD3" s="496"/>
      <c r="BJE3" s="496"/>
      <c r="BJF3" s="496"/>
      <c r="BJG3" s="496"/>
      <c r="BJH3" s="569"/>
      <c r="BJI3" s="496"/>
      <c r="BJJ3" s="496"/>
      <c r="BJK3" s="608"/>
      <c r="BJL3" s="586"/>
      <c r="BJM3" s="608"/>
      <c r="BJN3" s="586"/>
      <c r="BJO3" s="608"/>
      <c r="BJP3" s="542" t="s">
        <v>601</v>
      </c>
      <c r="BJQ3" s="498"/>
      <c r="BJR3" s="498" t="s">
        <v>782</v>
      </c>
      <c r="BJS3" s="498"/>
      <c r="BJT3" s="498" t="s">
        <v>719</v>
      </c>
      <c r="BJU3" s="498"/>
      <c r="BJV3" s="498" t="s">
        <v>666</v>
      </c>
      <c r="BJW3" s="498"/>
      <c r="BJX3" s="498" t="s">
        <v>783</v>
      </c>
      <c r="BJY3" s="498"/>
      <c r="BJZ3" s="498" t="s">
        <v>784</v>
      </c>
      <c r="BKA3" s="498"/>
      <c r="BKB3" s="498" t="s">
        <v>670</v>
      </c>
      <c r="BKC3" s="500"/>
      <c r="BKD3" s="586"/>
      <c r="BKE3" s="569"/>
      <c r="BKF3" s="729"/>
      <c r="BKG3" s="852"/>
      <c r="BKH3" s="729"/>
      <c r="BKI3" s="730"/>
      <c r="BKJ3" s="868"/>
      <c r="BKK3" s="868"/>
      <c r="BKL3" s="868"/>
      <c r="BKM3" s="868"/>
      <c r="BKN3" s="515"/>
      <c r="BKO3" s="515"/>
      <c r="BKP3" s="852"/>
      <c r="BKQ3" s="730"/>
      <c r="BKR3" s="729"/>
      <c r="BKS3" s="730"/>
      <c r="BKT3" s="852"/>
      <c r="BKU3" s="730"/>
      <c r="BKV3" s="515"/>
      <c r="BKW3" s="515"/>
      <c r="BKX3" s="515"/>
      <c r="BKY3" s="515"/>
      <c r="BKZ3" s="515"/>
      <c r="BLA3" s="515"/>
      <c r="BLB3" s="515"/>
      <c r="BLC3" s="724"/>
      <c r="BLD3" s="909"/>
      <c r="BLE3" s="910"/>
      <c r="BLF3" s="910"/>
      <c r="BLG3" s="911"/>
      <c r="BLH3" s="914"/>
      <c r="BLI3" s="910"/>
      <c r="BLJ3" s="910"/>
      <c r="BLK3" s="915"/>
      <c r="BLL3" s="501" t="s">
        <v>1237</v>
      </c>
      <c r="BLM3" s="501"/>
      <c r="BLN3" s="495" t="s">
        <v>1238</v>
      </c>
      <c r="BLO3" s="569"/>
      <c r="BLP3" s="495" t="s">
        <v>1239</v>
      </c>
      <c r="BLQ3" s="569"/>
      <c r="BLR3" s="492" t="s">
        <v>2492</v>
      </c>
      <c r="BLS3" s="568"/>
      <c r="BLT3" s="492" t="s">
        <v>2495</v>
      </c>
      <c r="BLU3" s="568"/>
      <c r="BLV3" s="501" t="s">
        <v>28</v>
      </c>
      <c r="BLW3" s="501"/>
      <c r="BLX3" s="495" t="s">
        <v>1238</v>
      </c>
      <c r="BLY3" s="569"/>
      <c r="BLZ3" s="495" t="s">
        <v>1239</v>
      </c>
      <c r="BMA3" s="569"/>
      <c r="BMB3" s="492" t="s">
        <v>1524</v>
      </c>
      <c r="BMC3" s="568"/>
      <c r="BMD3" s="492" t="s">
        <v>2495</v>
      </c>
      <c r="BME3" s="493"/>
      <c r="BMF3" s="484" t="s">
        <v>2501</v>
      </c>
      <c r="BMG3" s="568"/>
      <c r="BMH3" s="492" t="s">
        <v>2502</v>
      </c>
      <c r="BMI3" s="568"/>
      <c r="BMJ3" s="492" t="s">
        <v>2503</v>
      </c>
      <c r="BMK3" s="568"/>
      <c r="BML3" s="492" t="s">
        <v>2501</v>
      </c>
      <c r="BMM3" s="568"/>
      <c r="BMN3" s="492" t="s">
        <v>2502</v>
      </c>
      <c r="BMO3" s="568"/>
      <c r="BMP3" s="492" t="s">
        <v>2503</v>
      </c>
      <c r="BMQ3" s="606"/>
      <c r="BMR3" s="493" t="s">
        <v>2507</v>
      </c>
      <c r="BMS3" s="568"/>
      <c r="BMT3" s="492" t="s">
        <v>2508</v>
      </c>
      <c r="BMU3" s="568" t="s">
        <v>2509</v>
      </c>
      <c r="BMV3" s="492" t="s">
        <v>2510</v>
      </c>
      <c r="BMW3" s="568" t="s">
        <v>2511</v>
      </c>
      <c r="BMX3" s="492" t="s">
        <v>2512</v>
      </c>
      <c r="BMY3" s="568"/>
      <c r="BMZ3" s="492" t="s">
        <v>2513</v>
      </c>
      <c r="BNA3" s="568" t="s">
        <v>2514</v>
      </c>
      <c r="BNB3" s="492" t="s">
        <v>2515</v>
      </c>
      <c r="BNC3" s="493" t="s">
        <v>2516</v>
      </c>
      <c r="BND3" s="484" t="s">
        <v>1554</v>
      </c>
      <c r="BNE3" s="568"/>
      <c r="BNF3" s="492" t="s">
        <v>1555</v>
      </c>
      <c r="BNG3" s="568"/>
      <c r="BNH3" s="492" t="s">
        <v>1247</v>
      </c>
      <c r="BNI3" s="568"/>
      <c r="BNJ3" s="492" t="s">
        <v>1248</v>
      </c>
      <c r="BNK3" s="568"/>
      <c r="BNL3" s="492" t="s">
        <v>1249</v>
      </c>
      <c r="BNM3" s="568"/>
      <c r="BNN3" s="492" t="s">
        <v>1250</v>
      </c>
      <c r="BNO3" s="568"/>
      <c r="BNP3" s="587"/>
      <c r="BNQ3" s="616"/>
      <c r="BNR3" s="587"/>
      <c r="BNS3" s="616"/>
      <c r="BNT3" s="587"/>
      <c r="BNU3" s="607"/>
      <c r="BNV3" s="484" t="s">
        <v>1235</v>
      </c>
      <c r="BNW3" s="903"/>
      <c r="BNX3" s="492" t="s">
        <v>1257</v>
      </c>
      <c r="BNY3" s="903"/>
      <c r="BNZ3" s="492" t="s">
        <v>1258</v>
      </c>
      <c r="BOA3" s="919"/>
      <c r="BOB3" s="587"/>
      <c r="BOC3" s="573"/>
      <c r="BOD3" s="587"/>
      <c r="BOE3" s="616"/>
      <c r="BOF3" s="925"/>
      <c r="BOG3" s="926"/>
      <c r="BOH3" s="587"/>
      <c r="BOI3" s="732"/>
      <c r="BOJ3" s="586"/>
      <c r="BOK3" s="569"/>
      <c r="BOL3" s="495"/>
      <c r="BOM3" s="608"/>
      <c r="BON3" s="586"/>
      <c r="BOO3" s="569"/>
      <c r="BOP3" s="554"/>
      <c r="BOQ3" s="587"/>
      <c r="BOR3" s="795"/>
      <c r="BOS3" s="731"/>
      <c r="BOT3" s="795"/>
      <c r="BOU3" s="499"/>
      <c r="BOV3" s="499"/>
      <c r="BOW3" s="731"/>
    </row>
    <row r="4" spans="1:1765" s="329" customFormat="1" ht="21" customHeight="1" x14ac:dyDescent="0.25">
      <c r="A4" s="788"/>
      <c r="B4" s="789"/>
      <c r="C4" s="496"/>
      <c r="D4" s="569"/>
      <c r="E4" s="575"/>
      <c r="F4" s="495"/>
      <c r="G4" s="569"/>
      <c r="H4" s="575"/>
      <c r="I4" s="495"/>
      <c r="J4" s="569"/>
      <c r="K4" s="587"/>
      <c r="L4" s="556"/>
      <c r="M4" s="498"/>
      <c r="N4" s="498"/>
      <c r="O4" s="498"/>
      <c r="P4" s="498"/>
      <c r="Q4" s="498"/>
      <c r="R4" s="498"/>
      <c r="S4" s="498"/>
      <c r="T4" s="498"/>
      <c r="U4" s="498"/>
      <c r="V4" s="498"/>
      <c r="W4" s="498"/>
      <c r="X4" s="575"/>
      <c r="Y4" s="732"/>
      <c r="Z4" s="588" t="s">
        <v>1699</v>
      </c>
      <c r="AA4" s="553" t="s">
        <v>1700</v>
      </c>
      <c r="AB4" s="498" t="s">
        <v>1699</v>
      </c>
      <c r="AC4" s="499"/>
      <c r="AD4" s="498" t="s">
        <v>3213</v>
      </c>
      <c r="AE4" s="499"/>
      <c r="AF4" s="575"/>
      <c r="AG4" s="498" t="s">
        <v>42</v>
      </c>
      <c r="AH4" s="499"/>
      <c r="AI4" s="498" t="s">
        <v>3213</v>
      </c>
      <c r="AJ4" s="499"/>
      <c r="AK4" s="553" t="s">
        <v>1699</v>
      </c>
      <c r="AL4" s="553" t="s">
        <v>1700</v>
      </c>
      <c r="AM4" s="575"/>
      <c r="AN4" s="553" t="s">
        <v>1699</v>
      </c>
      <c r="AO4" s="553" t="s">
        <v>1700</v>
      </c>
      <c r="AP4" s="732"/>
      <c r="AQ4" s="586"/>
      <c r="AR4" s="496"/>
      <c r="AS4" s="498"/>
      <c r="AT4" s="498"/>
      <c r="AU4" s="496"/>
      <c r="AV4" s="569"/>
      <c r="AW4" s="732"/>
      <c r="AX4" s="586"/>
      <c r="AY4" s="496"/>
      <c r="AZ4" s="498"/>
      <c r="BA4" s="498"/>
      <c r="BB4" s="496"/>
      <c r="BC4" s="496"/>
      <c r="BD4" s="498"/>
      <c r="BE4" s="498"/>
      <c r="BF4" s="496"/>
      <c r="BG4" s="608"/>
      <c r="BH4" s="586"/>
      <c r="BI4" s="569"/>
      <c r="BJ4" s="495"/>
      <c r="BK4" s="569"/>
      <c r="BL4" s="495"/>
      <c r="BM4" s="569"/>
      <c r="BN4" s="495"/>
      <c r="BO4" s="569"/>
      <c r="BP4" s="495"/>
      <c r="BQ4" s="569"/>
      <c r="BR4" s="495"/>
      <c r="BS4" s="608"/>
      <c r="BT4" s="496"/>
      <c r="BU4" s="569"/>
      <c r="BV4" s="495"/>
      <c r="BW4" s="569"/>
      <c r="BX4" s="495"/>
      <c r="BY4" s="569"/>
      <c r="BZ4" s="495"/>
      <c r="CA4" s="569"/>
      <c r="CB4" s="495"/>
      <c r="CC4" s="569"/>
      <c r="CD4" s="495"/>
      <c r="CE4" s="608"/>
      <c r="CF4" s="496"/>
      <c r="CG4" s="569"/>
      <c r="CH4" s="495"/>
      <c r="CI4" s="569"/>
      <c r="CJ4" s="495"/>
      <c r="CK4" s="569"/>
      <c r="CL4" s="495"/>
      <c r="CM4" s="569"/>
      <c r="CN4" s="495"/>
      <c r="CO4" s="569"/>
      <c r="CP4" s="495"/>
      <c r="CQ4" s="496"/>
      <c r="CR4" s="586"/>
      <c r="CS4" s="569"/>
      <c r="CT4" s="495"/>
      <c r="CU4" s="569"/>
      <c r="CV4" s="495"/>
      <c r="CW4" s="569"/>
      <c r="CX4" s="495"/>
      <c r="CY4" s="569"/>
      <c r="CZ4" s="495"/>
      <c r="DA4" s="569"/>
      <c r="DB4" s="495"/>
      <c r="DC4" s="496"/>
      <c r="DD4" s="586"/>
      <c r="DE4" s="569"/>
      <c r="DF4" s="495"/>
      <c r="DG4" s="569"/>
      <c r="DH4" s="495"/>
      <c r="DI4" s="569"/>
      <c r="DJ4" s="495"/>
      <c r="DK4" s="569"/>
      <c r="DL4" s="495"/>
      <c r="DM4" s="569"/>
      <c r="DN4" s="495"/>
      <c r="DO4" s="608"/>
      <c r="DP4" s="586"/>
      <c r="DQ4" s="569"/>
      <c r="DR4" s="495"/>
      <c r="DS4" s="569"/>
      <c r="DT4" s="495"/>
      <c r="DU4" s="569"/>
      <c r="DV4" s="495"/>
      <c r="DW4" s="569"/>
      <c r="DX4" s="495"/>
      <c r="DY4" s="569"/>
      <c r="DZ4" s="495"/>
      <c r="EA4" s="608"/>
      <c r="EB4" s="586"/>
      <c r="EC4" s="569"/>
      <c r="ED4" s="495"/>
      <c r="EE4" s="569"/>
      <c r="EF4" s="495"/>
      <c r="EG4" s="569"/>
      <c r="EH4" s="495"/>
      <c r="EI4" s="569"/>
      <c r="EJ4" s="495"/>
      <c r="EK4" s="569"/>
      <c r="EL4" s="495"/>
      <c r="EM4" s="608"/>
      <c r="EN4" s="586"/>
      <c r="EO4" s="569"/>
      <c r="EP4" s="495"/>
      <c r="EQ4" s="569"/>
      <c r="ER4" s="495"/>
      <c r="ES4" s="569"/>
      <c r="ET4" s="495"/>
      <c r="EU4" s="569"/>
      <c r="EV4" s="495"/>
      <c r="EW4" s="569"/>
      <c r="EX4" s="495"/>
      <c r="EY4" s="608"/>
      <c r="EZ4" s="496"/>
      <c r="FA4" s="569"/>
      <c r="FB4" s="495"/>
      <c r="FC4" s="569"/>
      <c r="FD4" s="495"/>
      <c r="FE4" s="569"/>
      <c r="FF4" s="495"/>
      <c r="FG4" s="569"/>
      <c r="FH4" s="495"/>
      <c r="FI4" s="496"/>
      <c r="FJ4" s="495"/>
      <c r="FK4" s="569"/>
      <c r="FL4" s="495"/>
      <c r="FM4" s="496"/>
      <c r="FN4" s="484" t="s">
        <v>108</v>
      </c>
      <c r="FO4" s="568"/>
      <c r="FP4" s="492" t="s">
        <v>109</v>
      </c>
      <c r="FQ4" s="568"/>
      <c r="FR4" s="500" t="s">
        <v>380</v>
      </c>
      <c r="FS4" s="542"/>
      <c r="FT4" s="500" t="s">
        <v>356</v>
      </c>
      <c r="FU4" s="542"/>
      <c r="FV4" s="500" t="s">
        <v>357</v>
      </c>
      <c r="FW4" s="542"/>
      <c r="FX4" s="500" t="s">
        <v>358</v>
      </c>
      <c r="FY4" s="542"/>
      <c r="FZ4" s="500" t="s">
        <v>359</v>
      </c>
      <c r="GA4" s="542"/>
      <c r="GB4" s="500" t="s">
        <v>360</v>
      </c>
      <c r="GC4" s="542"/>
      <c r="GD4" s="500" t="s">
        <v>381</v>
      </c>
      <c r="GE4" s="542"/>
      <c r="GF4" s="500" t="s">
        <v>382</v>
      </c>
      <c r="GG4" s="621"/>
      <c r="GH4" s="501" t="s">
        <v>380</v>
      </c>
      <c r="GI4" s="542"/>
      <c r="GJ4" s="500" t="s">
        <v>356</v>
      </c>
      <c r="GK4" s="542"/>
      <c r="GL4" s="500" t="s">
        <v>357</v>
      </c>
      <c r="GM4" s="542"/>
      <c r="GN4" s="500" t="s">
        <v>358</v>
      </c>
      <c r="GO4" s="542"/>
      <c r="GP4" s="500" t="s">
        <v>359</v>
      </c>
      <c r="GQ4" s="542"/>
      <c r="GR4" s="500" t="s">
        <v>360</v>
      </c>
      <c r="GS4" s="542"/>
      <c r="GT4" s="500" t="s">
        <v>381</v>
      </c>
      <c r="GU4" s="542"/>
      <c r="GV4" s="500" t="s">
        <v>382</v>
      </c>
      <c r="GW4" s="621"/>
      <c r="GX4" s="586"/>
      <c r="GY4" s="569"/>
      <c r="GZ4" s="495"/>
      <c r="HA4" s="569"/>
      <c r="HB4" s="495"/>
      <c r="HC4" s="569"/>
      <c r="HD4" s="773"/>
      <c r="HE4" s="774"/>
      <c r="HF4" s="774"/>
      <c r="HG4" s="775"/>
      <c r="HH4" s="495"/>
      <c r="HI4" s="496"/>
      <c r="HJ4" s="496"/>
      <c r="HK4" s="608"/>
      <c r="HL4" s="586"/>
      <c r="HM4" s="569"/>
      <c r="HN4" s="495"/>
      <c r="HO4" s="569"/>
      <c r="HP4" s="500"/>
      <c r="HQ4" s="520"/>
      <c r="HR4" s="568" t="s">
        <v>392</v>
      </c>
      <c r="HS4" s="553" t="s">
        <v>393</v>
      </c>
      <c r="HT4" s="553" t="s">
        <v>392</v>
      </c>
      <c r="HU4" s="553" t="s">
        <v>393</v>
      </c>
      <c r="HV4" s="553" t="s">
        <v>392</v>
      </c>
      <c r="HW4" s="553" t="s">
        <v>393</v>
      </c>
      <c r="HX4" s="553" t="s">
        <v>392</v>
      </c>
      <c r="HY4" s="553" t="s">
        <v>393</v>
      </c>
      <c r="HZ4" s="553" t="s">
        <v>392</v>
      </c>
      <c r="IA4" s="553" t="s">
        <v>393</v>
      </c>
      <c r="IB4" s="553" t="s">
        <v>392</v>
      </c>
      <c r="IC4" s="553" t="s">
        <v>393</v>
      </c>
      <c r="ID4" s="553" t="s">
        <v>392</v>
      </c>
      <c r="IE4" s="553" t="s">
        <v>393</v>
      </c>
      <c r="IF4" s="553" t="s">
        <v>392</v>
      </c>
      <c r="IG4" s="492" t="s">
        <v>393</v>
      </c>
      <c r="IH4" s="529" t="s">
        <v>437</v>
      </c>
      <c r="II4" s="542"/>
      <c r="IJ4" s="500" t="s">
        <v>438</v>
      </c>
      <c r="IK4" s="542"/>
      <c r="IL4" s="500" t="s">
        <v>439</v>
      </c>
      <c r="IM4" s="542"/>
      <c r="IN4" s="500" t="s">
        <v>440</v>
      </c>
      <c r="IO4" s="542"/>
      <c r="IP4" s="500" t="s">
        <v>441</v>
      </c>
      <c r="IQ4" s="542"/>
      <c r="IR4" s="500" t="s">
        <v>442</v>
      </c>
      <c r="IS4" s="621"/>
      <c r="IT4" s="529" t="s">
        <v>437</v>
      </c>
      <c r="IU4" s="542"/>
      <c r="IV4" s="500" t="s">
        <v>438</v>
      </c>
      <c r="IW4" s="542"/>
      <c r="IX4" s="500" t="s">
        <v>439</v>
      </c>
      <c r="IY4" s="542"/>
      <c r="IZ4" s="500" t="s">
        <v>440</v>
      </c>
      <c r="JA4" s="542"/>
      <c r="JB4" s="500" t="s">
        <v>441</v>
      </c>
      <c r="JC4" s="542"/>
      <c r="JD4" s="500" t="s">
        <v>442</v>
      </c>
      <c r="JE4" s="621"/>
      <c r="JF4" s="634"/>
      <c r="JG4" s="496"/>
      <c r="JH4" s="496"/>
      <c r="JI4" s="496"/>
      <c r="JJ4" s="496"/>
      <c r="JK4" s="496"/>
      <c r="JL4" s="496"/>
      <c r="JM4" s="496"/>
      <c r="JN4" s="575"/>
      <c r="JO4" s="575"/>
      <c r="JP4" s="732"/>
      <c r="JQ4" s="573"/>
      <c r="JR4" s="496"/>
      <c r="JS4" s="496"/>
      <c r="JT4" s="496"/>
      <c r="JU4" s="496"/>
      <c r="JV4" s="496"/>
      <c r="JW4" s="496"/>
      <c r="JX4" s="496"/>
      <c r="JY4" s="575"/>
      <c r="JZ4" s="575"/>
      <c r="KA4" s="587"/>
      <c r="KB4" s="529" t="s">
        <v>28</v>
      </c>
      <c r="KC4" s="498" t="s">
        <v>1</v>
      </c>
      <c r="KD4" s="498" t="s">
        <v>2</v>
      </c>
      <c r="KE4" s="498" t="s">
        <v>32</v>
      </c>
      <c r="KF4" s="587"/>
      <c r="KG4" s="553" t="s">
        <v>85</v>
      </c>
      <c r="KH4" s="587"/>
      <c r="KI4" s="553" t="s">
        <v>85</v>
      </c>
      <c r="KJ4" s="587"/>
      <c r="KK4" s="553" t="s">
        <v>85</v>
      </c>
      <c r="KL4" s="587"/>
      <c r="KM4" s="553" t="s">
        <v>85</v>
      </c>
      <c r="KN4" s="587"/>
      <c r="KO4" s="553" t="s">
        <v>85</v>
      </c>
      <c r="KP4" s="587"/>
      <c r="KQ4" s="553" t="s">
        <v>85</v>
      </c>
      <c r="KR4" s="587"/>
      <c r="KS4" s="553" t="s">
        <v>85</v>
      </c>
      <c r="KT4" s="587"/>
      <c r="KU4" s="707" t="s">
        <v>85</v>
      </c>
      <c r="KV4" s="586"/>
      <c r="KW4" s="496"/>
      <c r="KX4" s="495"/>
      <c r="KY4" s="569"/>
      <c r="KZ4" s="495"/>
      <c r="LA4" s="569"/>
      <c r="LB4" s="495"/>
      <c r="LC4" s="608"/>
      <c r="LD4" s="556"/>
      <c r="LE4" s="498"/>
      <c r="LF4" s="498"/>
      <c r="LG4" s="498"/>
      <c r="LH4" s="498"/>
      <c r="LI4" s="498"/>
      <c r="LJ4" s="498"/>
      <c r="LK4" s="498"/>
      <c r="LL4" s="498"/>
      <c r="LM4" s="498"/>
      <c r="LN4" s="498"/>
      <c r="LO4" s="498"/>
      <c r="LP4" s="498"/>
      <c r="LQ4" s="498"/>
      <c r="LR4" s="498"/>
      <c r="LS4" s="498"/>
      <c r="LT4" s="498"/>
      <c r="LU4" s="498"/>
      <c r="LV4" s="498"/>
      <c r="LW4" s="498"/>
      <c r="LX4" s="498"/>
      <c r="LY4" s="498"/>
      <c r="LZ4" s="498"/>
      <c r="MA4" s="520"/>
      <c r="MB4" s="795"/>
      <c r="MC4" s="499"/>
      <c r="MD4" s="499"/>
      <c r="ME4" s="499"/>
      <c r="MF4" s="499"/>
      <c r="MG4" s="499"/>
      <c r="MH4" s="499"/>
      <c r="MI4" s="499"/>
      <c r="MJ4" s="499"/>
      <c r="MK4" s="499"/>
      <c r="ML4" s="499"/>
      <c r="MM4" s="499"/>
      <c r="MN4" s="499"/>
      <c r="MO4" s="499"/>
      <c r="MP4" s="499"/>
      <c r="MQ4" s="499"/>
      <c r="MR4" s="499"/>
      <c r="MS4" s="499"/>
      <c r="MT4" s="499"/>
      <c r="MU4" s="499"/>
      <c r="MV4" s="499"/>
      <c r="MW4" s="499"/>
      <c r="MX4" s="499"/>
      <c r="MY4" s="499"/>
      <c r="MZ4" s="499"/>
      <c r="NA4" s="499"/>
      <c r="NB4" s="499"/>
      <c r="NC4" s="499"/>
      <c r="ND4" s="499"/>
      <c r="NE4" s="499"/>
      <c r="NF4" s="499"/>
      <c r="NG4" s="499"/>
      <c r="NH4" s="499"/>
      <c r="NI4" s="731"/>
      <c r="NJ4" s="753"/>
      <c r="NK4" s="515"/>
      <c r="NL4" s="729"/>
      <c r="NM4" s="730"/>
      <c r="NN4" s="729"/>
      <c r="NO4" s="730"/>
      <c r="NP4" s="766"/>
      <c r="NQ4" s="767"/>
      <c r="NR4" s="766"/>
      <c r="NS4" s="767"/>
      <c r="NT4" s="734"/>
      <c r="NU4" s="616"/>
      <c r="NV4" s="575"/>
      <c r="NW4" s="495"/>
      <c r="NX4" s="569"/>
      <c r="NY4" s="495"/>
      <c r="NZ4" s="569"/>
      <c r="OA4" s="495"/>
      <c r="OB4" s="569"/>
      <c r="OC4" s="495"/>
      <c r="OD4" s="569"/>
      <c r="OE4" s="495"/>
      <c r="OF4" s="569"/>
      <c r="OG4" s="495"/>
      <c r="OH4" s="569"/>
      <c r="OI4" s="495"/>
      <c r="OJ4" s="608"/>
      <c r="OK4" s="586"/>
      <c r="OL4" s="569"/>
      <c r="OM4" s="495"/>
      <c r="ON4" s="569"/>
      <c r="OO4" s="495"/>
      <c r="OP4" s="569"/>
      <c r="OQ4" s="495"/>
      <c r="OR4" s="569"/>
      <c r="OS4" s="495"/>
      <c r="OT4" s="569"/>
      <c r="OU4" s="495"/>
      <c r="OV4" s="569"/>
      <c r="OW4" s="495"/>
      <c r="OX4" s="608"/>
      <c r="OY4" s="496"/>
      <c r="OZ4" s="569"/>
      <c r="PA4" s="495"/>
      <c r="PB4" s="569"/>
      <c r="PC4" s="495"/>
      <c r="PD4" s="569"/>
      <c r="PE4" s="495"/>
      <c r="PF4" s="569"/>
      <c r="PG4" s="495"/>
      <c r="PH4" s="569"/>
      <c r="PI4" s="495"/>
      <c r="PJ4" s="569"/>
      <c r="PK4" s="495"/>
      <c r="PL4" s="569"/>
      <c r="PM4" s="495"/>
      <c r="PN4" s="569"/>
      <c r="PO4" s="495"/>
      <c r="PP4" s="608"/>
      <c r="PQ4" s="569"/>
      <c r="PR4" s="554"/>
      <c r="PS4" s="554"/>
      <c r="PT4" s="554"/>
      <c r="PU4" s="554"/>
      <c r="PV4" s="554"/>
      <c r="PW4" s="554"/>
      <c r="PX4" s="554"/>
      <c r="PY4" s="554"/>
      <c r="PZ4" s="554"/>
      <c r="QA4" s="554"/>
      <c r="QB4" s="554"/>
      <c r="QC4" s="554"/>
      <c r="QD4" s="708"/>
      <c r="QE4" s="588" t="s">
        <v>19</v>
      </c>
      <c r="QF4" s="553" t="s">
        <v>20</v>
      </c>
      <c r="QG4" s="553" t="s">
        <v>19</v>
      </c>
      <c r="QH4" s="553" t="s">
        <v>20</v>
      </c>
      <c r="QI4" s="553" t="s">
        <v>19</v>
      </c>
      <c r="QJ4" s="553" t="s">
        <v>20</v>
      </c>
      <c r="QK4" s="553" t="s">
        <v>19</v>
      </c>
      <c r="QL4" s="553" t="s">
        <v>20</v>
      </c>
      <c r="QM4" s="553" t="s">
        <v>19</v>
      </c>
      <c r="QN4" s="553" t="s">
        <v>20</v>
      </c>
      <c r="QO4" s="553" t="s">
        <v>19</v>
      </c>
      <c r="QP4" s="707" t="s">
        <v>20</v>
      </c>
      <c r="QQ4" s="586"/>
      <c r="QR4" s="569"/>
      <c r="QS4" s="495"/>
      <c r="QT4" s="569"/>
      <c r="QU4" s="495"/>
      <c r="QV4" s="569"/>
      <c r="QW4" s="495"/>
      <c r="QX4" s="569"/>
      <c r="QY4" s="495"/>
      <c r="QZ4" s="569"/>
      <c r="RA4" s="495"/>
      <c r="RB4" s="569"/>
      <c r="RC4" s="495"/>
      <c r="RD4" s="569"/>
      <c r="RE4" s="495"/>
      <c r="RF4" s="496"/>
      <c r="RG4" s="589"/>
      <c r="RH4" s="554"/>
      <c r="RI4" s="554"/>
      <c r="RJ4" s="554"/>
      <c r="RK4" s="554"/>
      <c r="RL4" s="554"/>
      <c r="RM4" s="554"/>
      <c r="RN4" s="554"/>
      <c r="RO4" s="554"/>
      <c r="RP4" s="554"/>
      <c r="RQ4" s="554"/>
      <c r="RR4" s="554"/>
      <c r="RS4" s="554"/>
      <c r="RT4" s="554"/>
      <c r="RU4" s="554"/>
      <c r="RV4" s="554"/>
      <c r="RW4" s="554"/>
      <c r="RX4" s="554"/>
      <c r="RY4" s="554"/>
      <c r="RZ4" s="495"/>
      <c r="SA4" s="529" t="s">
        <v>509</v>
      </c>
      <c r="SB4" s="542"/>
      <c r="SC4" s="500" t="s">
        <v>510</v>
      </c>
      <c r="SD4" s="501"/>
      <c r="SE4" s="542"/>
      <c r="SF4" s="500" t="s">
        <v>511</v>
      </c>
      <c r="SG4" s="542"/>
      <c r="SH4" s="500" t="s">
        <v>512</v>
      </c>
      <c r="SI4" s="501"/>
      <c r="SJ4" s="542"/>
      <c r="SK4" s="495"/>
      <c r="SL4" s="496"/>
      <c r="SM4" s="496"/>
      <c r="SN4" s="496"/>
      <c r="SO4" s="586"/>
      <c r="SP4" s="569"/>
      <c r="SQ4" s="495"/>
      <c r="SR4" s="608"/>
      <c r="SS4" s="634"/>
      <c r="ST4" s="553" t="s">
        <v>27</v>
      </c>
      <c r="SU4" s="587"/>
      <c r="SV4" s="492" t="s">
        <v>27</v>
      </c>
      <c r="SW4" s="688"/>
      <c r="SX4" s="575"/>
      <c r="SY4" s="575"/>
      <c r="SZ4" s="575"/>
      <c r="TA4" s="575"/>
      <c r="TB4" s="495"/>
      <c r="TC4" s="496"/>
      <c r="TD4" s="496"/>
      <c r="TE4" s="569"/>
      <c r="TF4" s="495"/>
      <c r="TG4" s="496"/>
      <c r="TH4" s="496"/>
      <c r="TI4" s="569"/>
      <c r="TJ4" s="495"/>
      <c r="TK4" s="496"/>
      <c r="TL4" s="496"/>
      <c r="TM4" s="569"/>
      <c r="TN4" s="495"/>
      <c r="TO4" s="496"/>
      <c r="TP4" s="496"/>
      <c r="TQ4" s="569"/>
      <c r="TR4" s="495"/>
      <c r="TS4" s="496"/>
      <c r="TT4" s="496"/>
      <c r="TU4" s="569"/>
      <c r="TV4" s="804"/>
      <c r="TW4" s="804"/>
      <c r="TX4" s="804"/>
      <c r="TY4" s="805"/>
      <c r="TZ4" s="573" t="s">
        <v>42</v>
      </c>
      <c r="UA4" s="498" t="s">
        <v>43</v>
      </c>
      <c r="UB4" s="573" t="s">
        <v>1</v>
      </c>
      <c r="UC4" s="498" t="s">
        <v>2</v>
      </c>
      <c r="UD4" s="498" t="s">
        <v>42</v>
      </c>
      <c r="UE4" s="498" t="s">
        <v>43</v>
      </c>
      <c r="UF4" s="500"/>
      <c r="UG4" s="498" t="s">
        <v>42</v>
      </c>
      <c r="UH4" s="498" t="s">
        <v>43</v>
      </c>
      <c r="UI4" s="498" t="s">
        <v>42</v>
      </c>
      <c r="UJ4" s="520" t="s">
        <v>43</v>
      </c>
      <c r="UK4" s="688" t="s">
        <v>19</v>
      </c>
      <c r="UL4" s="575" t="s">
        <v>20</v>
      </c>
      <c r="UM4" s="575" t="s">
        <v>19</v>
      </c>
      <c r="UN4" s="575" t="s">
        <v>20</v>
      </c>
      <c r="UO4" s="575" t="s">
        <v>19</v>
      </c>
      <c r="UP4" s="575" t="s">
        <v>20</v>
      </c>
      <c r="UQ4" s="575" t="s">
        <v>19</v>
      </c>
      <c r="UR4" s="575" t="s">
        <v>20</v>
      </c>
      <c r="US4" s="575" t="s">
        <v>19</v>
      </c>
      <c r="UT4" s="575" t="s">
        <v>20</v>
      </c>
      <c r="UU4" s="575" t="s">
        <v>19</v>
      </c>
      <c r="UV4" s="707" t="s">
        <v>20</v>
      </c>
      <c r="UW4" s="634"/>
      <c r="UX4" s="575"/>
      <c r="UY4" s="607"/>
      <c r="UZ4" s="634"/>
      <c r="VA4" s="553" t="s">
        <v>1272</v>
      </c>
      <c r="VB4" s="587"/>
      <c r="VC4" s="553" t="s">
        <v>1272</v>
      </c>
      <c r="VD4" s="573"/>
      <c r="VE4" s="553" t="s">
        <v>1272</v>
      </c>
      <c r="VF4" s="587"/>
      <c r="VG4" s="492" t="s">
        <v>1272</v>
      </c>
      <c r="VH4" s="587"/>
      <c r="VI4" s="553" t="s">
        <v>2878</v>
      </c>
      <c r="VJ4" s="587"/>
      <c r="VK4" s="707" t="s">
        <v>2878</v>
      </c>
      <c r="VL4" s="634"/>
      <c r="VM4" s="575"/>
      <c r="VN4" s="732"/>
      <c r="VO4" s="634"/>
      <c r="VP4" s="575"/>
      <c r="VQ4" s="732"/>
      <c r="VR4" s="634"/>
      <c r="VS4" s="575"/>
      <c r="VT4" s="573"/>
      <c r="VU4" s="634"/>
      <c r="VV4" s="575"/>
      <c r="VW4" s="607"/>
      <c r="VX4" s="489"/>
      <c r="VY4" s="489"/>
      <c r="VZ4" s="497"/>
      <c r="WA4" s="667"/>
      <c r="WB4" s="489"/>
      <c r="WC4" s="497"/>
      <c r="WD4" s="667"/>
      <c r="WE4" s="489"/>
      <c r="WF4" s="497"/>
      <c r="WG4" s="667"/>
      <c r="WH4" s="489"/>
      <c r="WI4" s="497"/>
      <c r="WJ4" s="667"/>
      <c r="WK4" s="489"/>
      <c r="WL4" s="489"/>
      <c r="WM4" s="488"/>
      <c r="WN4" s="489"/>
      <c r="WO4" s="489"/>
      <c r="WP4" s="556"/>
      <c r="WQ4" s="498"/>
      <c r="WR4" s="498"/>
      <c r="WS4" s="500"/>
      <c r="WT4" s="556"/>
      <c r="WU4" s="520"/>
      <c r="WV4" s="542"/>
      <c r="WW4" s="498" t="s">
        <v>578</v>
      </c>
      <c r="WX4" s="498" t="s">
        <v>579</v>
      </c>
      <c r="WY4" s="498"/>
      <c r="WZ4" s="498" t="s">
        <v>578</v>
      </c>
      <c r="XA4" s="498" t="s">
        <v>579</v>
      </c>
      <c r="XB4" s="498"/>
      <c r="XC4" s="498" t="s">
        <v>578</v>
      </c>
      <c r="XD4" s="520" t="s">
        <v>579</v>
      </c>
      <c r="XE4" s="568" t="s">
        <v>578</v>
      </c>
      <c r="XF4" s="553" t="s">
        <v>579</v>
      </c>
      <c r="XG4" s="553" t="s">
        <v>578</v>
      </c>
      <c r="XH4" s="553" t="s">
        <v>579</v>
      </c>
      <c r="XI4" s="732"/>
      <c r="XJ4" s="588" t="s">
        <v>578</v>
      </c>
      <c r="XK4" s="553" t="s">
        <v>579</v>
      </c>
      <c r="XL4" s="553" t="s">
        <v>578</v>
      </c>
      <c r="XM4" s="553" t="s">
        <v>579</v>
      </c>
      <c r="XN4" s="553" t="s">
        <v>578</v>
      </c>
      <c r="XO4" s="553" t="s">
        <v>579</v>
      </c>
      <c r="XP4" s="553" t="s">
        <v>578</v>
      </c>
      <c r="XQ4" s="553" t="s">
        <v>579</v>
      </c>
      <c r="XR4" s="553" t="s">
        <v>578</v>
      </c>
      <c r="XS4" s="492" t="s">
        <v>579</v>
      </c>
      <c r="XT4" s="553" t="s">
        <v>578</v>
      </c>
      <c r="XU4" s="553" t="s">
        <v>579</v>
      </c>
      <c r="XV4" s="553" t="s">
        <v>578</v>
      </c>
      <c r="XW4" s="707" t="s">
        <v>579</v>
      </c>
      <c r="XX4" s="573"/>
      <c r="XY4" s="553" t="s">
        <v>2526</v>
      </c>
      <c r="XZ4" s="492" t="s">
        <v>2527</v>
      </c>
      <c r="YA4" s="553" t="s">
        <v>2018</v>
      </c>
      <c r="YB4" s="960" t="s">
        <v>2186</v>
      </c>
      <c r="YC4" s="587"/>
      <c r="YD4" s="688"/>
      <c r="YE4" s="575"/>
      <c r="YF4" s="575"/>
      <c r="YG4" s="587"/>
      <c r="YH4" s="553" t="s">
        <v>634</v>
      </c>
      <c r="YI4" s="587"/>
      <c r="YJ4" s="553" t="s">
        <v>634</v>
      </c>
      <c r="YK4" s="498"/>
      <c r="YL4" s="498"/>
      <c r="YM4" s="498"/>
      <c r="YN4" s="498"/>
      <c r="YO4" s="498"/>
      <c r="YP4" s="500" t="s">
        <v>635</v>
      </c>
      <c r="YQ4" s="334"/>
      <c r="YR4" s="500"/>
      <c r="YS4" s="498" t="s">
        <v>3387</v>
      </c>
      <c r="YT4" s="499"/>
      <c r="YU4" s="498" t="s">
        <v>3388</v>
      </c>
      <c r="YV4" s="504"/>
      <c r="YW4" s="556" t="s">
        <v>578</v>
      </c>
      <c r="YX4" s="498" t="s">
        <v>579</v>
      </c>
      <c r="YY4" s="498" t="s">
        <v>578</v>
      </c>
      <c r="YZ4" s="498" t="s">
        <v>579</v>
      </c>
      <c r="ZA4" s="498" t="s">
        <v>578</v>
      </c>
      <c r="ZB4" s="498" t="s">
        <v>579</v>
      </c>
      <c r="ZC4" s="498" t="s">
        <v>578</v>
      </c>
      <c r="ZD4" s="498" t="s">
        <v>579</v>
      </c>
      <c r="ZE4" s="498" t="s">
        <v>578</v>
      </c>
      <c r="ZF4" s="498" t="s">
        <v>579</v>
      </c>
      <c r="ZG4" s="498" t="s">
        <v>578</v>
      </c>
      <c r="ZH4" s="498" t="s">
        <v>579</v>
      </c>
      <c r="ZI4" s="498" t="s">
        <v>578</v>
      </c>
      <c r="ZJ4" s="498" t="s">
        <v>579</v>
      </c>
      <c r="ZK4" s="498" t="s">
        <v>578</v>
      </c>
      <c r="ZL4" s="498" t="s">
        <v>579</v>
      </c>
      <c r="ZM4" s="498" t="s">
        <v>578</v>
      </c>
      <c r="ZN4" s="498" t="s">
        <v>579</v>
      </c>
      <c r="ZO4" s="498" t="s">
        <v>578</v>
      </c>
      <c r="ZP4" s="498" t="s">
        <v>579</v>
      </c>
      <c r="ZQ4" s="498" t="s">
        <v>578</v>
      </c>
      <c r="ZR4" s="500" t="s">
        <v>579</v>
      </c>
      <c r="ZS4" s="556" t="s">
        <v>578</v>
      </c>
      <c r="ZT4" s="520" t="s">
        <v>579</v>
      </c>
      <c r="ZU4" s="542" t="s">
        <v>318</v>
      </c>
      <c r="ZV4" s="498"/>
      <c r="ZW4" s="498" t="s">
        <v>319</v>
      </c>
      <c r="ZX4" s="498"/>
      <c r="ZY4" s="498" t="s">
        <v>315</v>
      </c>
      <c r="ZZ4" s="498"/>
      <c r="AAA4" s="498" t="s">
        <v>321</v>
      </c>
      <c r="AAB4" s="498"/>
      <c r="AAC4" s="498" t="s">
        <v>315</v>
      </c>
      <c r="AAD4" s="498"/>
      <c r="AAE4" s="498" t="s">
        <v>316</v>
      </c>
      <c r="AAF4" s="520"/>
      <c r="AAG4" s="588" t="s">
        <v>1126</v>
      </c>
      <c r="AAH4" s="553" t="s">
        <v>1127</v>
      </c>
      <c r="AAI4" s="553" t="s">
        <v>1126</v>
      </c>
      <c r="AAJ4" s="553" t="s">
        <v>1127</v>
      </c>
      <c r="AAK4" s="568" t="s">
        <v>1981</v>
      </c>
      <c r="AAL4" s="492" t="s">
        <v>1982</v>
      </c>
      <c r="AAM4" s="553" t="s">
        <v>1981</v>
      </c>
      <c r="AAN4" s="492" t="s">
        <v>1982</v>
      </c>
      <c r="AAO4" s="553" t="s">
        <v>1981</v>
      </c>
      <c r="AAP4" s="492" t="s">
        <v>1982</v>
      </c>
      <c r="AAQ4" s="553" t="s">
        <v>1981</v>
      </c>
      <c r="AAR4" s="492" t="s">
        <v>1982</v>
      </c>
      <c r="AAS4" s="553" t="s">
        <v>1981</v>
      </c>
      <c r="AAT4" s="492" t="s">
        <v>1982</v>
      </c>
      <c r="AAU4" s="553" t="s">
        <v>1981</v>
      </c>
      <c r="AAV4" s="492" t="s">
        <v>1982</v>
      </c>
      <c r="AAW4" s="553" t="s">
        <v>1981</v>
      </c>
      <c r="AAX4" s="492" t="s">
        <v>1982</v>
      </c>
      <c r="AAY4" s="553" t="s">
        <v>1981</v>
      </c>
      <c r="AAZ4" s="492" t="s">
        <v>1982</v>
      </c>
      <c r="ABA4" s="553" t="s">
        <v>1981</v>
      </c>
      <c r="ABB4" s="492" t="s">
        <v>1982</v>
      </c>
      <c r="ABC4" s="553" t="s">
        <v>1981</v>
      </c>
      <c r="ABD4" s="492" t="s">
        <v>1982</v>
      </c>
      <c r="ABE4" s="553" t="s">
        <v>1981</v>
      </c>
      <c r="ABF4" s="492" t="s">
        <v>1982</v>
      </c>
      <c r="ABG4" s="553" t="s">
        <v>1981</v>
      </c>
      <c r="ABH4" s="492" t="s">
        <v>1982</v>
      </c>
      <c r="ABI4" s="553" t="s">
        <v>1981</v>
      </c>
      <c r="ABJ4" s="492" t="s">
        <v>1982</v>
      </c>
      <c r="ABK4" s="588" t="s">
        <v>1126</v>
      </c>
      <c r="ABL4" s="707" t="s">
        <v>1127</v>
      </c>
      <c r="ABM4" s="688"/>
      <c r="ABN4" s="832"/>
      <c r="ABO4" s="832"/>
      <c r="ABP4" s="575"/>
      <c r="ABQ4" s="842"/>
      <c r="ABR4" s="588" t="s">
        <v>1126</v>
      </c>
      <c r="ABS4" s="707" t="s">
        <v>1127</v>
      </c>
      <c r="ABT4" s="542" t="s">
        <v>1126</v>
      </c>
      <c r="ABU4" s="498" t="s">
        <v>1127</v>
      </c>
      <c r="ABV4" s="500" t="s">
        <v>3132</v>
      </c>
      <c r="ABW4" s="556" t="s">
        <v>1126</v>
      </c>
      <c r="ABX4" s="498" t="s">
        <v>1127</v>
      </c>
      <c r="ABY4" s="498"/>
      <c r="ABZ4" s="500" t="s">
        <v>1127</v>
      </c>
      <c r="ACA4" s="556" t="s">
        <v>578</v>
      </c>
      <c r="ACB4" s="498" t="s">
        <v>579</v>
      </c>
      <c r="ACC4" s="498" t="s">
        <v>578</v>
      </c>
      <c r="ACD4" s="498" t="s">
        <v>579</v>
      </c>
      <c r="ACE4" s="498" t="s">
        <v>578</v>
      </c>
      <c r="ACF4" s="498" t="s">
        <v>579</v>
      </c>
      <c r="ACG4" s="498" t="s">
        <v>578</v>
      </c>
      <c r="ACH4" s="498" t="s">
        <v>579</v>
      </c>
      <c r="ACI4" s="498" t="s">
        <v>578</v>
      </c>
      <c r="ACJ4" s="498" t="s">
        <v>579</v>
      </c>
      <c r="ACK4" s="498" t="s">
        <v>578</v>
      </c>
      <c r="ACL4" s="520" t="s">
        <v>579</v>
      </c>
      <c r="ACM4" s="852"/>
      <c r="ACN4" s="730"/>
      <c r="ACO4" s="729"/>
      <c r="ACP4" s="730"/>
      <c r="ACQ4" s="729"/>
      <c r="ACR4" s="730"/>
      <c r="ACS4" s="729"/>
      <c r="ACT4" s="730"/>
      <c r="ACU4" s="729"/>
      <c r="ACV4" s="730"/>
      <c r="ACW4" s="729"/>
      <c r="ACX4" s="730"/>
      <c r="ACY4" s="729"/>
      <c r="ACZ4" s="730"/>
      <c r="ADA4" s="729"/>
      <c r="ADB4" s="730"/>
      <c r="ADC4" s="851"/>
      <c r="ADD4" s="730"/>
      <c r="ADE4" s="729"/>
      <c r="ADF4" s="730"/>
      <c r="ADG4" s="729"/>
      <c r="ADH4" s="730"/>
      <c r="ADI4" s="729"/>
      <c r="ADJ4" s="730"/>
      <c r="ADK4" s="729"/>
      <c r="ADL4" s="730"/>
      <c r="ADM4" s="729"/>
      <c r="ADN4" s="730"/>
      <c r="ADO4" s="729"/>
      <c r="ADP4" s="730"/>
      <c r="ADQ4" s="729"/>
      <c r="ADR4" s="730"/>
      <c r="ADS4" s="854"/>
      <c r="ADT4" s="855"/>
      <c r="ADU4" s="854"/>
      <c r="ADV4" s="855"/>
      <c r="ADW4" s="338" t="s">
        <v>1153</v>
      </c>
      <c r="ADX4" s="339"/>
      <c r="ADY4" s="253" t="s">
        <v>1154</v>
      </c>
      <c r="ADZ4" s="243"/>
      <c r="AEA4" s="253" t="s">
        <v>1153</v>
      </c>
      <c r="AEB4" s="243"/>
      <c r="AEC4" s="253" t="s">
        <v>1154</v>
      </c>
      <c r="AED4" s="320"/>
      <c r="AEE4" s="338" t="s">
        <v>1153</v>
      </c>
      <c r="AEF4" s="243"/>
      <c r="AEG4" s="253" t="s">
        <v>1154</v>
      </c>
      <c r="AEH4" s="243"/>
      <c r="AEI4" s="253" t="s">
        <v>1</v>
      </c>
      <c r="AEJ4" s="243"/>
      <c r="AEK4" s="253" t="s">
        <v>2</v>
      </c>
      <c r="AEL4" s="243"/>
      <c r="AEM4" s="253" t="s">
        <v>1153</v>
      </c>
      <c r="AEN4" s="254"/>
      <c r="AEO4" s="253" t="s">
        <v>1154</v>
      </c>
      <c r="AEP4" s="332"/>
      <c r="AEQ4" s="338" t="s">
        <v>1153</v>
      </c>
      <c r="AER4" s="243"/>
      <c r="AES4" s="253" t="s">
        <v>1154</v>
      </c>
      <c r="AET4" s="243"/>
      <c r="AEU4" s="253" t="s">
        <v>1153</v>
      </c>
      <c r="AEV4" s="243"/>
      <c r="AEW4" s="253" t="s">
        <v>1154</v>
      </c>
      <c r="AEX4" s="320"/>
      <c r="AEY4" s="253" t="s">
        <v>1153</v>
      </c>
      <c r="AEZ4" s="243"/>
      <c r="AFA4" s="253" t="s">
        <v>1154</v>
      </c>
      <c r="AFB4" s="340"/>
      <c r="AFC4" s="634"/>
      <c r="AFD4" s="573"/>
      <c r="AFE4" s="587"/>
      <c r="AFF4" s="616"/>
      <c r="AFG4" s="587"/>
      <c r="AFH4" s="573"/>
      <c r="AFI4" s="253" t="s">
        <v>1153</v>
      </c>
      <c r="AFJ4" s="243"/>
      <c r="AFK4" s="253" t="s">
        <v>1154</v>
      </c>
      <c r="AFL4" s="320"/>
      <c r="AFM4" s="253" t="s">
        <v>1153</v>
      </c>
      <c r="AFN4" s="243"/>
      <c r="AFO4" s="253" t="s">
        <v>1154</v>
      </c>
      <c r="AFP4" s="320"/>
      <c r="AFQ4" s="553" t="s">
        <v>1153</v>
      </c>
      <c r="AFR4" s="553" t="s">
        <v>1154</v>
      </c>
      <c r="AFS4" s="587"/>
      <c r="AFT4" s="553" t="s">
        <v>1153</v>
      </c>
      <c r="AFU4" s="553" t="s">
        <v>1154</v>
      </c>
      <c r="AFV4" s="587"/>
      <c r="AFW4" s="587"/>
      <c r="AFX4" s="732"/>
      <c r="AFY4" s="338" t="s">
        <v>1153</v>
      </c>
      <c r="AFZ4" s="243"/>
      <c r="AGA4" s="253" t="s">
        <v>1154</v>
      </c>
      <c r="AGB4" s="243"/>
      <c r="AGC4" s="253" t="s">
        <v>1153</v>
      </c>
      <c r="AGD4" s="243"/>
      <c r="AGE4" s="253" t="s">
        <v>1154</v>
      </c>
      <c r="AGF4" s="320"/>
      <c r="AGG4" s="253" t="s">
        <v>1153</v>
      </c>
      <c r="AGH4" s="243"/>
      <c r="AGI4" s="253" t="s">
        <v>1154</v>
      </c>
      <c r="AGJ4" s="340"/>
      <c r="AGK4" s="634"/>
      <c r="AGL4" s="573"/>
      <c r="AGM4" s="587"/>
      <c r="AGN4" s="616"/>
      <c r="AGO4" s="587"/>
      <c r="AGP4" s="573"/>
      <c r="AGQ4" s="253" t="s">
        <v>1153</v>
      </c>
      <c r="AGR4" s="243"/>
      <c r="AGS4" s="253" t="s">
        <v>1154</v>
      </c>
      <c r="AGT4" s="320"/>
      <c r="AGU4" s="253" t="s">
        <v>1153</v>
      </c>
      <c r="AGV4" s="243"/>
      <c r="AGW4" s="253" t="s">
        <v>1154</v>
      </c>
      <c r="AGX4" s="320"/>
      <c r="AGY4" s="553" t="s">
        <v>1153</v>
      </c>
      <c r="AGZ4" s="553" t="s">
        <v>1154</v>
      </c>
      <c r="AHA4" s="575"/>
      <c r="AHB4" s="553" t="s">
        <v>1153</v>
      </c>
      <c r="AHC4" s="553" t="s">
        <v>1154</v>
      </c>
      <c r="AHD4" s="587"/>
      <c r="AHE4" s="338" t="s">
        <v>1153</v>
      </c>
      <c r="AHF4" s="243"/>
      <c r="AHG4" s="253" t="s">
        <v>1154</v>
      </c>
      <c r="AHH4" s="243"/>
      <c r="AHI4" s="253" t="s">
        <v>1153</v>
      </c>
      <c r="AHJ4" s="243"/>
      <c r="AHK4" s="253" t="s">
        <v>1154</v>
      </c>
      <c r="AHL4" s="320"/>
      <c r="AHM4" s="253" t="s">
        <v>1153</v>
      </c>
      <c r="AHN4" s="243"/>
      <c r="AHO4" s="253" t="s">
        <v>1154</v>
      </c>
      <c r="AHP4" s="320"/>
      <c r="AHQ4" s="553" t="s">
        <v>42</v>
      </c>
      <c r="AHR4" s="553" t="s">
        <v>109</v>
      </c>
      <c r="AHS4" s="575"/>
      <c r="AHT4" s="553" t="s">
        <v>1153</v>
      </c>
      <c r="AHU4" s="553" t="s">
        <v>1154</v>
      </c>
      <c r="AHV4" s="587"/>
      <c r="AHW4" s="338" t="s">
        <v>1153</v>
      </c>
      <c r="AHX4" s="243"/>
      <c r="AHY4" s="253" t="s">
        <v>1154</v>
      </c>
      <c r="AHZ4" s="243"/>
      <c r="AIA4" s="253" t="s">
        <v>1153</v>
      </c>
      <c r="AIB4" s="243"/>
      <c r="AIC4" s="253" t="s">
        <v>1154</v>
      </c>
      <c r="AID4" s="320"/>
      <c r="AIE4" s="253" t="s">
        <v>1153</v>
      </c>
      <c r="AIF4" s="243"/>
      <c r="AIG4" s="253" t="s">
        <v>1154</v>
      </c>
      <c r="AIH4" s="340"/>
      <c r="AII4" s="338" t="s">
        <v>1153</v>
      </c>
      <c r="AIJ4" s="254"/>
      <c r="AIK4" s="253" t="s">
        <v>1154</v>
      </c>
      <c r="AIL4" s="254"/>
      <c r="AIM4" s="253" t="s">
        <v>1153</v>
      </c>
      <c r="AIN4" s="254"/>
      <c r="AIO4" s="253" t="s">
        <v>1154</v>
      </c>
      <c r="AIP4" s="332"/>
      <c r="AIQ4" s="338" t="s">
        <v>1153</v>
      </c>
      <c r="AIR4" s="254"/>
      <c r="AIS4" s="253" t="s">
        <v>1154</v>
      </c>
      <c r="AIT4" s="254"/>
      <c r="AIU4" s="253" t="s">
        <v>1153</v>
      </c>
      <c r="AIV4" s="254"/>
      <c r="AIW4" s="253" t="s">
        <v>1154</v>
      </c>
      <c r="AIX4" s="332"/>
      <c r="AIY4" s="338" t="s">
        <v>1153</v>
      </c>
      <c r="AIZ4" s="254"/>
      <c r="AJA4" s="253" t="s">
        <v>1154</v>
      </c>
      <c r="AJB4" s="254"/>
      <c r="AJC4" s="253" t="s">
        <v>1153</v>
      </c>
      <c r="AJD4" s="254"/>
      <c r="AJE4" s="253" t="s">
        <v>1154</v>
      </c>
      <c r="AJF4" s="321"/>
      <c r="AJG4" s="498"/>
      <c r="AJH4" s="498"/>
      <c r="AJI4" s="500"/>
      <c r="AJJ4" s="253" t="s">
        <v>108</v>
      </c>
      <c r="AJK4" s="254"/>
      <c r="AJL4" s="253" t="s">
        <v>1154</v>
      </c>
      <c r="AJM4" s="321"/>
      <c r="AJN4" s="571"/>
      <c r="AJO4" s="678"/>
      <c r="AJP4" s="860"/>
      <c r="AJQ4" s="851"/>
      <c r="AJR4" s="852"/>
      <c r="AJS4" s="852"/>
      <c r="AJT4" s="853"/>
      <c r="AJU4" s="863"/>
      <c r="AJV4" s="832"/>
      <c r="AJW4" s="842"/>
      <c r="AJX4" s="814"/>
      <c r="AJY4" s="815"/>
      <c r="AJZ4" s="817"/>
      <c r="AKA4" s="815"/>
      <c r="AKB4" s="822"/>
      <c r="AKC4" s="581" t="s">
        <v>548</v>
      </c>
      <c r="AKD4" s="581" t="s">
        <v>2214</v>
      </c>
      <c r="AKE4" s="581" t="s">
        <v>547</v>
      </c>
      <c r="AKF4" s="581" t="s">
        <v>1120</v>
      </c>
      <c r="AKG4" s="822"/>
      <c r="AKH4" s="581" t="s">
        <v>548</v>
      </c>
      <c r="AKI4" s="581" t="s">
        <v>2214</v>
      </c>
      <c r="AKJ4" s="581" t="s">
        <v>547</v>
      </c>
      <c r="AKK4" s="823" t="s">
        <v>1120</v>
      </c>
      <c r="AKL4" s="575"/>
      <c r="AKM4" s="587"/>
      <c r="AKN4" s="529"/>
      <c r="AKO4" s="498" t="s">
        <v>811</v>
      </c>
      <c r="AKP4" s="500"/>
      <c r="AKQ4" s="498" t="s">
        <v>811</v>
      </c>
      <c r="AKR4" s="498"/>
      <c r="AKS4" s="498"/>
      <c r="AKT4" s="498"/>
      <c r="AKU4" s="498"/>
      <c r="AKV4" s="498"/>
      <c r="AKW4" s="498"/>
      <c r="AKX4" s="498"/>
      <c r="AKY4" s="498"/>
      <c r="AKZ4" s="498"/>
      <c r="ALA4" s="520"/>
      <c r="ALB4" s="568" t="s">
        <v>578</v>
      </c>
      <c r="ALC4" s="553" t="s">
        <v>579</v>
      </c>
      <c r="ALD4" s="553" t="s">
        <v>578</v>
      </c>
      <c r="ALE4" s="553" t="s">
        <v>579</v>
      </c>
      <c r="ALF4" s="553" t="s">
        <v>578</v>
      </c>
      <c r="ALG4" s="553" t="s">
        <v>579</v>
      </c>
      <c r="ALH4" s="553" t="s">
        <v>578</v>
      </c>
      <c r="ALI4" s="553" t="s">
        <v>579</v>
      </c>
      <c r="ALJ4" s="553" t="s">
        <v>578</v>
      </c>
      <c r="ALK4" s="553" t="s">
        <v>579</v>
      </c>
      <c r="ALL4" s="553" t="s">
        <v>578</v>
      </c>
      <c r="ALM4" s="553" t="s">
        <v>579</v>
      </c>
      <c r="ALN4" s="553" t="s">
        <v>578</v>
      </c>
      <c r="ALO4" s="553" t="s">
        <v>579</v>
      </c>
      <c r="ALP4" s="553" t="s">
        <v>578</v>
      </c>
      <c r="ALQ4" s="553" t="s">
        <v>579</v>
      </c>
      <c r="ALR4" s="553" t="s">
        <v>578</v>
      </c>
      <c r="ALS4" s="492" t="s">
        <v>579</v>
      </c>
      <c r="ALT4" s="556" t="s">
        <v>578</v>
      </c>
      <c r="ALU4" s="498" t="s">
        <v>579</v>
      </c>
      <c r="ALV4" s="498" t="s">
        <v>578</v>
      </c>
      <c r="ALW4" s="498" t="s">
        <v>579</v>
      </c>
      <c r="ALX4" s="498" t="s">
        <v>578</v>
      </c>
      <c r="ALY4" s="498" t="s">
        <v>579</v>
      </c>
      <c r="ALZ4" s="498" t="s">
        <v>578</v>
      </c>
      <c r="AMA4" s="498" t="s">
        <v>579</v>
      </c>
      <c r="AMB4" s="498" t="s">
        <v>578</v>
      </c>
      <c r="AMC4" s="498" t="s">
        <v>579</v>
      </c>
      <c r="AMD4" s="498" t="s">
        <v>578</v>
      </c>
      <c r="AME4" s="498" t="s">
        <v>579</v>
      </c>
      <c r="AMF4" s="498" t="s">
        <v>578</v>
      </c>
      <c r="AMG4" s="498" t="s">
        <v>579</v>
      </c>
      <c r="AMH4" s="498" t="s">
        <v>578</v>
      </c>
      <c r="AMI4" s="498" t="s">
        <v>579</v>
      </c>
      <c r="AMJ4" s="498" t="s">
        <v>578</v>
      </c>
      <c r="AMK4" s="500" t="s">
        <v>579</v>
      </c>
      <c r="AML4" s="556" t="s">
        <v>19</v>
      </c>
      <c r="AMM4" s="498" t="s">
        <v>579</v>
      </c>
      <c r="AMN4" s="498" t="s">
        <v>19</v>
      </c>
      <c r="AMO4" s="498" t="s">
        <v>579</v>
      </c>
      <c r="AMP4" s="498" t="s">
        <v>19</v>
      </c>
      <c r="AMQ4" s="498" t="s">
        <v>579</v>
      </c>
      <c r="AMR4" s="498" t="s">
        <v>19</v>
      </c>
      <c r="AMS4" s="498" t="s">
        <v>579</v>
      </c>
      <c r="AMT4" s="498" t="s">
        <v>19</v>
      </c>
      <c r="AMU4" s="498" t="s">
        <v>579</v>
      </c>
      <c r="AMV4" s="498" t="s">
        <v>19</v>
      </c>
      <c r="AMW4" s="498" t="s">
        <v>579</v>
      </c>
      <c r="AMX4" s="498" t="s">
        <v>19</v>
      </c>
      <c r="AMY4" s="498" t="s">
        <v>579</v>
      </c>
      <c r="AMZ4" s="498" t="s">
        <v>19</v>
      </c>
      <c r="ANA4" s="498" t="s">
        <v>579</v>
      </c>
      <c r="ANB4" s="498" t="s">
        <v>19</v>
      </c>
      <c r="ANC4" s="500" t="s">
        <v>579</v>
      </c>
      <c r="AND4" s="498" t="s">
        <v>19</v>
      </c>
      <c r="ANE4" s="498" t="s">
        <v>579</v>
      </c>
      <c r="ANF4" s="498" t="s">
        <v>19</v>
      </c>
      <c r="ANG4" s="498" t="s">
        <v>579</v>
      </c>
      <c r="ANH4" s="498" t="s">
        <v>19</v>
      </c>
      <c r="ANI4" s="500" t="s">
        <v>579</v>
      </c>
      <c r="ANJ4" s="498" t="s">
        <v>19</v>
      </c>
      <c r="ANK4" s="498" t="s">
        <v>579</v>
      </c>
      <c r="ANL4" s="498" t="s">
        <v>19</v>
      </c>
      <c r="ANM4" s="500" t="s">
        <v>579</v>
      </c>
      <c r="ANN4" s="556" t="s">
        <v>19</v>
      </c>
      <c r="ANO4" s="498" t="s">
        <v>579</v>
      </c>
      <c r="ANP4" s="498" t="s">
        <v>19</v>
      </c>
      <c r="ANQ4" s="498" t="s">
        <v>579</v>
      </c>
      <c r="ANR4" s="498" t="s">
        <v>19</v>
      </c>
      <c r="ANS4" s="498" t="s">
        <v>579</v>
      </c>
      <c r="ANT4" s="498" t="s">
        <v>19</v>
      </c>
      <c r="ANU4" s="498" t="s">
        <v>579</v>
      </c>
      <c r="ANV4" s="498" t="s">
        <v>19</v>
      </c>
      <c r="ANW4" s="498" t="s">
        <v>579</v>
      </c>
      <c r="ANX4" s="498" t="s">
        <v>19</v>
      </c>
      <c r="ANY4" s="498" t="s">
        <v>579</v>
      </c>
      <c r="ANZ4" s="498" t="s">
        <v>19</v>
      </c>
      <c r="AOA4" s="498" t="s">
        <v>579</v>
      </c>
      <c r="AOB4" s="498" t="s">
        <v>19</v>
      </c>
      <c r="AOC4" s="500" t="s">
        <v>579</v>
      </c>
      <c r="AOD4" s="732"/>
      <c r="AOE4" s="542" t="s">
        <v>578</v>
      </c>
      <c r="AOF4" s="498" t="s">
        <v>579</v>
      </c>
      <c r="AOG4" s="498" t="s">
        <v>578</v>
      </c>
      <c r="AOH4" s="498" t="s">
        <v>579</v>
      </c>
      <c r="AOI4" s="498" t="s">
        <v>578</v>
      </c>
      <c r="AOJ4" s="498" t="s">
        <v>579</v>
      </c>
      <c r="AOK4" s="498" t="s">
        <v>578</v>
      </c>
      <c r="AOL4" s="498" t="s">
        <v>579</v>
      </c>
      <c r="AOM4" s="498" t="s">
        <v>578</v>
      </c>
      <c r="AON4" s="498" t="s">
        <v>579</v>
      </c>
      <c r="AOO4" s="498" t="s">
        <v>578</v>
      </c>
      <c r="AOP4" s="498" t="s">
        <v>579</v>
      </c>
      <c r="AOQ4" s="498" t="s">
        <v>578</v>
      </c>
      <c r="AOR4" s="498" t="s">
        <v>579</v>
      </c>
      <c r="AOS4" s="498" t="s">
        <v>578</v>
      </c>
      <c r="AOT4" s="498" t="s">
        <v>579</v>
      </c>
      <c r="AOU4" s="498" t="s">
        <v>578</v>
      </c>
      <c r="AOV4" s="498" t="s">
        <v>579</v>
      </c>
      <c r="AOW4" s="500" t="s">
        <v>579</v>
      </c>
      <c r="AOX4" s="556" t="s">
        <v>19</v>
      </c>
      <c r="AOY4" s="498" t="s">
        <v>579</v>
      </c>
      <c r="AOZ4" s="498" t="s">
        <v>19</v>
      </c>
      <c r="APA4" s="498" t="s">
        <v>579</v>
      </c>
      <c r="APB4" s="498" t="s">
        <v>19</v>
      </c>
      <c r="APC4" s="498" t="s">
        <v>579</v>
      </c>
      <c r="APD4" s="498" t="s">
        <v>19</v>
      </c>
      <c r="APE4" s="498" t="s">
        <v>579</v>
      </c>
      <c r="APF4" s="498" t="s">
        <v>19</v>
      </c>
      <c r="APG4" s="498" t="s">
        <v>579</v>
      </c>
      <c r="APH4" s="498" t="s">
        <v>19</v>
      </c>
      <c r="API4" s="498" t="s">
        <v>579</v>
      </c>
      <c r="APJ4" s="498" t="s">
        <v>19</v>
      </c>
      <c r="APK4" s="498" t="s">
        <v>579</v>
      </c>
      <c r="APL4" s="498" t="s">
        <v>19</v>
      </c>
      <c r="APM4" s="498" t="s">
        <v>579</v>
      </c>
      <c r="APN4" s="498" t="s">
        <v>19</v>
      </c>
      <c r="APO4" s="500" t="s">
        <v>579</v>
      </c>
      <c r="APP4" s="498" t="s">
        <v>19</v>
      </c>
      <c r="APQ4" s="500" t="s">
        <v>579</v>
      </c>
      <c r="APR4" s="498" t="s">
        <v>19</v>
      </c>
      <c r="APS4" s="500" t="s">
        <v>579</v>
      </c>
      <c r="APT4" s="498" t="s">
        <v>19</v>
      </c>
      <c r="APU4" s="500" t="s">
        <v>579</v>
      </c>
      <c r="APV4" s="498" t="s">
        <v>19</v>
      </c>
      <c r="APW4" s="500" t="s">
        <v>579</v>
      </c>
      <c r="APX4" s="498" t="s">
        <v>19</v>
      </c>
      <c r="APY4" s="520" t="s">
        <v>579</v>
      </c>
      <c r="APZ4" s="542" t="s">
        <v>19</v>
      </c>
      <c r="AQA4" s="498" t="s">
        <v>579</v>
      </c>
      <c r="AQB4" s="498" t="s">
        <v>19</v>
      </c>
      <c r="AQC4" s="498" t="s">
        <v>579</v>
      </c>
      <c r="AQD4" s="498" t="s">
        <v>19</v>
      </c>
      <c r="AQE4" s="498" t="s">
        <v>579</v>
      </c>
      <c r="AQF4" s="498" t="s">
        <v>19</v>
      </c>
      <c r="AQG4" s="498" t="s">
        <v>579</v>
      </c>
      <c r="AQH4" s="498" t="s">
        <v>19</v>
      </c>
      <c r="AQI4" s="498" t="s">
        <v>579</v>
      </c>
      <c r="AQJ4" s="498" t="s">
        <v>19</v>
      </c>
      <c r="AQK4" s="498" t="s">
        <v>579</v>
      </c>
      <c r="AQL4" s="498" t="s">
        <v>19</v>
      </c>
      <c r="AQM4" s="498" t="s">
        <v>579</v>
      </c>
      <c r="AQN4" s="498" t="s">
        <v>19</v>
      </c>
      <c r="AQO4" s="498" t="s">
        <v>579</v>
      </c>
      <c r="AQP4" s="498" t="s">
        <v>19</v>
      </c>
      <c r="AQQ4" s="500" t="s">
        <v>579</v>
      </c>
      <c r="AQR4" s="500"/>
      <c r="AQS4" s="556" t="s">
        <v>578</v>
      </c>
      <c r="AQT4" s="498" t="s">
        <v>579</v>
      </c>
      <c r="AQU4" s="498" t="s">
        <v>578</v>
      </c>
      <c r="AQV4" s="498" t="s">
        <v>579</v>
      </c>
      <c r="AQW4" s="498" t="s">
        <v>578</v>
      </c>
      <c r="AQX4" s="498" t="s">
        <v>579</v>
      </c>
      <c r="AQY4" s="498" t="s">
        <v>578</v>
      </c>
      <c r="AQZ4" s="498" t="s">
        <v>579</v>
      </c>
      <c r="ARA4" s="498" t="s">
        <v>578</v>
      </c>
      <c r="ARB4" s="498" t="s">
        <v>579</v>
      </c>
      <c r="ARC4" s="498" t="s">
        <v>578</v>
      </c>
      <c r="ARD4" s="498" t="s">
        <v>579</v>
      </c>
      <c r="ARE4" s="498" t="s">
        <v>578</v>
      </c>
      <c r="ARF4" s="498" t="s">
        <v>579</v>
      </c>
      <c r="ARG4" s="498" t="s">
        <v>578</v>
      </c>
      <c r="ARH4" s="498" t="s">
        <v>579</v>
      </c>
      <c r="ARI4" s="498" t="s">
        <v>578</v>
      </c>
      <c r="ARJ4" s="498" t="s">
        <v>579</v>
      </c>
      <c r="ARK4" s="500" t="s">
        <v>579</v>
      </c>
      <c r="ARL4" s="556" t="s">
        <v>19</v>
      </c>
      <c r="ARM4" s="498" t="s">
        <v>579</v>
      </c>
      <c r="ARN4" s="498" t="s">
        <v>19</v>
      </c>
      <c r="ARO4" s="498" t="s">
        <v>579</v>
      </c>
      <c r="ARP4" s="498" t="s">
        <v>19</v>
      </c>
      <c r="ARQ4" s="498" t="s">
        <v>579</v>
      </c>
      <c r="ARR4" s="498" t="s">
        <v>19</v>
      </c>
      <c r="ARS4" s="498" t="s">
        <v>579</v>
      </c>
      <c r="ART4" s="498" t="s">
        <v>19</v>
      </c>
      <c r="ARU4" s="498" t="s">
        <v>579</v>
      </c>
      <c r="ARV4" s="498" t="s">
        <v>19</v>
      </c>
      <c r="ARW4" s="498" t="s">
        <v>579</v>
      </c>
      <c r="ARX4" s="498" t="s">
        <v>19</v>
      </c>
      <c r="ARY4" s="498" t="s">
        <v>579</v>
      </c>
      <c r="ARZ4" s="498" t="s">
        <v>19</v>
      </c>
      <c r="ASA4" s="498" t="s">
        <v>579</v>
      </c>
      <c r="ASB4" s="498" t="s">
        <v>19</v>
      </c>
      <c r="ASC4" s="498" t="s">
        <v>579</v>
      </c>
      <c r="ASD4" s="498" t="s">
        <v>19</v>
      </c>
      <c r="ASE4" s="498" t="s">
        <v>579</v>
      </c>
      <c r="ASF4" s="498" t="s">
        <v>19</v>
      </c>
      <c r="ASG4" s="498" t="s">
        <v>579</v>
      </c>
      <c r="ASH4" s="498" t="s">
        <v>19</v>
      </c>
      <c r="ASI4" s="498" t="s">
        <v>579</v>
      </c>
      <c r="ASJ4" s="498" t="s">
        <v>19</v>
      </c>
      <c r="ASK4" s="520" t="s">
        <v>579</v>
      </c>
      <c r="ASL4" s="542" t="s">
        <v>578</v>
      </c>
      <c r="ASM4" s="498" t="s">
        <v>579</v>
      </c>
      <c r="ASN4" s="498" t="s">
        <v>578</v>
      </c>
      <c r="ASO4" s="498" t="s">
        <v>579</v>
      </c>
      <c r="ASP4" s="498" t="s">
        <v>578</v>
      </c>
      <c r="ASQ4" s="498" t="s">
        <v>579</v>
      </c>
      <c r="ASR4" s="498" t="s">
        <v>578</v>
      </c>
      <c r="ASS4" s="498" t="s">
        <v>579</v>
      </c>
      <c r="AST4" s="498" t="s">
        <v>578</v>
      </c>
      <c r="ASU4" s="498" t="s">
        <v>579</v>
      </c>
      <c r="ASV4" s="498" t="s">
        <v>578</v>
      </c>
      <c r="ASW4" s="498" t="s">
        <v>579</v>
      </c>
      <c r="ASX4" s="498" t="s">
        <v>578</v>
      </c>
      <c r="ASY4" s="498" t="s">
        <v>579</v>
      </c>
      <c r="ASZ4" s="498" t="s">
        <v>578</v>
      </c>
      <c r="ATA4" s="498" t="s">
        <v>579</v>
      </c>
      <c r="ATB4" s="498"/>
      <c r="ATC4" s="498"/>
      <c r="ATD4" s="573"/>
      <c r="ATE4" s="588" t="s">
        <v>578</v>
      </c>
      <c r="ATF4" s="553" t="s">
        <v>579</v>
      </c>
      <c r="ATG4" s="553" t="s">
        <v>578</v>
      </c>
      <c r="ATH4" s="553" t="s">
        <v>579</v>
      </c>
      <c r="ATI4" s="553" t="s">
        <v>578</v>
      </c>
      <c r="ATJ4" s="553" t="s">
        <v>579</v>
      </c>
      <c r="ATK4" s="553" t="s">
        <v>578</v>
      </c>
      <c r="ATL4" s="553" t="s">
        <v>579</v>
      </c>
      <c r="ATM4" s="553" t="s">
        <v>578</v>
      </c>
      <c r="ATN4" s="553" t="s">
        <v>579</v>
      </c>
      <c r="ATO4" s="553" t="s">
        <v>578</v>
      </c>
      <c r="ATP4" s="707" t="s">
        <v>579</v>
      </c>
      <c r="ATQ4" s="588" t="s">
        <v>578</v>
      </c>
      <c r="ATR4" s="553" t="s">
        <v>579</v>
      </c>
      <c r="ATS4" s="553" t="s">
        <v>578</v>
      </c>
      <c r="ATT4" s="553" t="s">
        <v>579</v>
      </c>
      <c r="ATU4" s="553" t="s">
        <v>578</v>
      </c>
      <c r="ATV4" s="553" t="s">
        <v>579</v>
      </c>
      <c r="ATW4" s="553" t="s">
        <v>578</v>
      </c>
      <c r="ATX4" s="553" t="s">
        <v>579</v>
      </c>
      <c r="ATY4" s="553" t="s">
        <v>578</v>
      </c>
      <c r="ATZ4" s="553" t="s">
        <v>579</v>
      </c>
      <c r="AUA4" s="553" t="s">
        <v>578</v>
      </c>
      <c r="AUB4" s="492" t="s">
        <v>579</v>
      </c>
      <c r="AUC4" s="588" t="s">
        <v>578</v>
      </c>
      <c r="AUD4" s="553" t="s">
        <v>579</v>
      </c>
      <c r="AUE4" s="553" t="s">
        <v>578</v>
      </c>
      <c r="AUF4" s="553" t="s">
        <v>579</v>
      </c>
      <c r="AUG4" s="553" t="s">
        <v>578</v>
      </c>
      <c r="AUH4" s="553" t="s">
        <v>579</v>
      </c>
      <c r="AUI4" s="553" t="s">
        <v>578</v>
      </c>
      <c r="AUJ4" s="553" t="s">
        <v>579</v>
      </c>
      <c r="AUK4" s="553" t="s">
        <v>578</v>
      </c>
      <c r="AUL4" s="553" t="s">
        <v>579</v>
      </c>
      <c r="AUM4" s="553" t="s">
        <v>578</v>
      </c>
      <c r="AUN4" s="707" t="s">
        <v>579</v>
      </c>
      <c r="AUO4" s="542" t="s">
        <v>19</v>
      </c>
      <c r="AUP4" s="498" t="s">
        <v>1149</v>
      </c>
      <c r="AUQ4" s="498" t="s">
        <v>19</v>
      </c>
      <c r="AUR4" s="498" t="s">
        <v>1149</v>
      </c>
      <c r="AUS4" s="498" t="s">
        <v>19</v>
      </c>
      <c r="AUT4" s="498" t="s">
        <v>1149</v>
      </c>
      <c r="AUU4" s="498" t="s">
        <v>19</v>
      </c>
      <c r="AUV4" s="498" t="s">
        <v>1149</v>
      </c>
      <c r="AUW4" s="498" t="s">
        <v>19</v>
      </c>
      <c r="AUX4" s="498" t="s">
        <v>1149</v>
      </c>
      <c r="AUY4" s="498" t="s">
        <v>19</v>
      </c>
      <c r="AUZ4" s="498" t="s">
        <v>1149</v>
      </c>
      <c r="AVA4" s="498" t="s">
        <v>19</v>
      </c>
      <c r="AVB4" s="498" t="s">
        <v>1149</v>
      </c>
      <c r="AVC4" s="498" t="s">
        <v>19</v>
      </c>
      <c r="AVD4" s="500" t="s">
        <v>1149</v>
      </c>
      <c r="AVE4" s="556" t="s">
        <v>19</v>
      </c>
      <c r="AVF4" s="500" t="s">
        <v>109</v>
      </c>
      <c r="AVG4" s="498" t="s">
        <v>19</v>
      </c>
      <c r="AVH4" s="500" t="s">
        <v>579</v>
      </c>
      <c r="AVI4" s="556" t="s">
        <v>19</v>
      </c>
      <c r="AVJ4" s="520" t="s">
        <v>109</v>
      </c>
      <c r="AVK4" s="556" t="s">
        <v>19</v>
      </c>
      <c r="AVL4" s="520" t="s">
        <v>109</v>
      </c>
      <c r="AVM4" s="556" t="s">
        <v>19</v>
      </c>
      <c r="AVN4" s="520" t="s">
        <v>109</v>
      </c>
      <c r="AVO4" s="556" t="s">
        <v>19</v>
      </c>
      <c r="AVP4" s="520" t="s">
        <v>109</v>
      </c>
      <c r="AVQ4" s="486"/>
      <c r="AVR4" s="556" t="s">
        <v>19</v>
      </c>
      <c r="AVS4" s="520" t="s">
        <v>109</v>
      </c>
      <c r="AVT4" s="556" t="s">
        <v>3325</v>
      </c>
      <c r="AVU4" s="499"/>
      <c r="AVV4" s="498" t="s">
        <v>3326</v>
      </c>
      <c r="AVW4" s="499"/>
      <c r="AVX4" s="498" t="s">
        <v>3325</v>
      </c>
      <c r="AVY4" s="499"/>
      <c r="AVZ4" s="498" t="s">
        <v>3326</v>
      </c>
      <c r="AWA4" s="731"/>
      <c r="AWB4" s="489"/>
      <c r="AWC4" s="489"/>
      <c r="AWD4" s="489"/>
      <c r="AWE4" s="489"/>
      <c r="AWF4" s="489"/>
      <c r="AWG4" s="489"/>
      <c r="AWH4" s="489"/>
      <c r="AWI4" s="497"/>
      <c r="AWJ4" s="667"/>
      <c r="AWK4" s="489"/>
      <c r="AWL4" s="489"/>
      <c r="AWM4" s="489"/>
      <c r="AWN4" s="489"/>
      <c r="AWO4" s="489"/>
      <c r="AWP4" s="489"/>
      <c r="AWQ4" s="497"/>
      <c r="AWR4" s="667"/>
      <c r="AWS4" s="489"/>
      <c r="AWT4" s="489"/>
      <c r="AWU4" s="489"/>
      <c r="AWV4" s="489"/>
      <c r="AWW4" s="489"/>
      <c r="AWX4" s="489"/>
      <c r="AWY4" s="497"/>
      <c r="AWZ4" s="728" t="s">
        <v>693</v>
      </c>
      <c r="AXA4" s="865" t="s">
        <v>694</v>
      </c>
      <c r="AXB4" s="500" t="s">
        <v>553</v>
      </c>
      <c r="AXC4" s="542"/>
      <c r="AXD4" s="500" t="s">
        <v>554</v>
      </c>
      <c r="AXE4" s="542"/>
      <c r="AXF4" s="553" t="s">
        <v>693</v>
      </c>
      <c r="AXG4" s="500" t="s">
        <v>555</v>
      </c>
      <c r="AXH4" s="542"/>
      <c r="AXI4" s="500" t="s">
        <v>554</v>
      </c>
      <c r="AXJ4" s="542"/>
      <c r="AXK4" s="495"/>
      <c r="AXL4" s="569"/>
      <c r="AXM4" s="495"/>
      <c r="AXN4" s="608"/>
      <c r="AXO4" s="588" t="s">
        <v>601</v>
      </c>
      <c r="AXP4" s="553" t="s">
        <v>701</v>
      </c>
      <c r="AXQ4" s="553" t="s">
        <v>702</v>
      </c>
      <c r="AXR4" s="553" t="s">
        <v>703</v>
      </c>
      <c r="AXS4" s="553" t="s">
        <v>704</v>
      </c>
      <c r="AXT4" s="498" t="s">
        <v>3177</v>
      </c>
      <c r="AXU4" s="498" t="s">
        <v>3178</v>
      </c>
      <c r="AXV4" s="498" t="s">
        <v>3177</v>
      </c>
      <c r="AXW4" s="498" t="s">
        <v>3178</v>
      </c>
      <c r="AXX4" s="498" t="s">
        <v>3177</v>
      </c>
      <c r="AXY4" s="498" t="s">
        <v>3178</v>
      </c>
      <c r="AXZ4" s="498" t="s">
        <v>578</v>
      </c>
      <c r="AYA4" s="498" t="s">
        <v>579</v>
      </c>
      <c r="AYB4" s="496"/>
      <c r="AYC4" s="569"/>
      <c r="AYD4" s="495"/>
      <c r="AYE4" s="569"/>
      <c r="AYF4" s="495"/>
      <c r="AYG4" s="569"/>
      <c r="AYH4" s="495"/>
      <c r="AYI4" s="569"/>
      <c r="AYJ4" s="495"/>
      <c r="AYK4" s="569"/>
      <c r="AYL4" s="495"/>
      <c r="AYM4" s="569"/>
      <c r="AYN4" s="495"/>
      <c r="AYO4" s="569"/>
      <c r="AYP4" s="495"/>
      <c r="AYQ4" s="569"/>
      <c r="AYR4" s="495"/>
      <c r="AYS4" s="569"/>
      <c r="AYT4" s="495"/>
      <c r="AYU4" s="569"/>
      <c r="AYV4" s="495"/>
      <c r="AYW4" s="569"/>
      <c r="AYX4" s="495"/>
      <c r="AYY4" s="569"/>
      <c r="AYZ4" s="496"/>
      <c r="AZA4" s="608"/>
      <c r="AZB4" s="556" t="s">
        <v>578</v>
      </c>
      <c r="AZC4" s="498" t="s">
        <v>579</v>
      </c>
      <c r="AZD4" s="498" t="s">
        <v>578</v>
      </c>
      <c r="AZE4" s="498" t="s">
        <v>579</v>
      </c>
      <c r="AZF4" s="498" t="s">
        <v>578</v>
      </c>
      <c r="AZG4" s="520" t="s">
        <v>579</v>
      </c>
      <c r="AZH4" s="855"/>
      <c r="AZI4" s="553" t="s">
        <v>578</v>
      </c>
      <c r="AZJ4" s="553" t="s">
        <v>579</v>
      </c>
      <c r="AZK4" s="553" t="s">
        <v>578</v>
      </c>
      <c r="AZL4" s="553" t="s">
        <v>579</v>
      </c>
      <c r="AZM4" s="553" t="s">
        <v>578</v>
      </c>
      <c r="AZN4" s="553" t="s">
        <v>579</v>
      </c>
      <c r="AZO4" s="553" t="s">
        <v>578</v>
      </c>
      <c r="AZP4" s="553" t="s">
        <v>579</v>
      </c>
      <c r="AZQ4" s="553" t="s">
        <v>578</v>
      </c>
      <c r="AZR4" s="553" t="s">
        <v>579</v>
      </c>
      <c r="AZS4" s="553" t="s">
        <v>578</v>
      </c>
      <c r="AZT4" s="553" t="s">
        <v>579</v>
      </c>
      <c r="AZU4" s="553" t="s">
        <v>578</v>
      </c>
      <c r="AZV4" s="553" t="s">
        <v>579</v>
      </c>
      <c r="AZW4" s="553" t="s">
        <v>578</v>
      </c>
      <c r="AZX4" s="553" t="s">
        <v>579</v>
      </c>
      <c r="AZY4" s="553" t="s">
        <v>578</v>
      </c>
      <c r="AZZ4" s="553" t="s">
        <v>579</v>
      </c>
      <c r="BAA4" s="553" t="s">
        <v>578</v>
      </c>
      <c r="BAB4" s="553" t="s">
        <v>579</v>
      </c>
      <c r="BAC4" s="553" t="s">
        <v>578</v>
      </c>
      <c r="BAD4" s="707" t="s">
        <v>579</v>
      </c>
      <c r="BAE4" s="588" t="s">
        <v>578</v>
      </c>
      <c r="BAF4" s="707" t="s">
        <v>579</v>
      </c>
      <c r="BAG4" s="588" t="s">
        <v>108</v>
      </c>
      <c r="BAH4" s="553" t="s">
        <v>108</v>
      </c>
      <c r="BAI4" s="553" t="s">
        <v>109</v>
      </c>
      <c r="BAJ4" s="553" t="s">
        <v>109</v>
      </c>
      <c r="BAK4" s="553" t="s">
        <v>108</v>
      </c>
      <c r="BAL4" s="553" t="s">
        <v>108</v>
      </c>
      <c r="BAM4" s="553" t="s">
        <v>109</v>
      </c>
      <c r="BAN4" s="553" t="s">
        <v>109</v>
      </c>
      <c r="BAO4" s="553" t="s">
        <v>108</v>
      </c>
      <c r="BAP4" s="553" t="s">
        <v>108</v>
      </c>
      <c r="BAQ4" s="553" t="s">
        <v>109</v>
      </c>
      <c r="BAR4" s="553" t="s">
        <v>109</v>
      </c>
      <c r="BAS4" s="553" t="s">
        <v>108</v>
      </c>
      <c r="BAT4" s="553" t="s">
        <v>108</v>
      </c>
      <c r="BAU4" s="553" t="s">
        <v>109</v>
      </c>
      <c r="BAV4" s="707" t="s">
        <v>109</v>
      </c>
      <c r="BAW4" s="341"/>
      <c r="BAX4" s="330"/>
      <c r="BAY4" s="495"/>
      <c r="BAZ4" s="569"/>
      <c r="BBA4" s="495"/>
      <c r="BBB4" s="569"/>
      <c r="BBC4" s="495"/>
      <c r="BBD4" s="569"/>
      <c r="BBE4" s="495"/>
      <c r="BBF4" s="569"/>
      <c r="BBG4" s="495"/>
      <c r="BBH4" s="569"/>
      <c r="BBI4" s="495"/>
      <c r="BBJ4" s="569"/>
      <c r="BBK4" s="495"/>
      <c r="BBL4" s="569"/>
      <c r="BBM4" s="495"/>
      <c r="BBN4" s="569"/>
      <c r="BBO4" s="648"/>
      <c r="BBP4" s="649"/>
      <c r="BBQ4" s="648"/>
      <c r="BBR4" s="649"/>
      <c r="BBS4" s="648"/>
      <c r="BBT4" s="649"/>
      <c r="BBU4" s="648"/>
      <c r="BBV4" s="649"/>
      <c r="BBW4" s="648"/>
      <c r="BBX4" s="655"/>
      <c r="BBY4" s="586"/>
      <c r="BBZ4" s="569"/>
      <c r="BCA4" s="495"/>
      <c r="BCB4" s="569"/>
      <c r="BCC4" s="495"/>
      <c r="BCD4" s="569"/>
      <c r="BCE4" s="495"/>
      <c r="BCF4" s="569"/>
      <c r="BCG4" s="495"/>
      <c r="BCH4" s="569"/>
      <c r="BCI4" s="495"/>
      <c r="BCJ4" s="569"/>
      <c r="BCK4" s="495"/>
      <c r="BCL4" s="569"/>
      <c r="BCM4" s="495"/>
      <c r="BCN4" s="569"/>
      <c r="BCO4" s="495"/>
      <c r="BCP4" s="569"/>
      <c r="BCQ4" s="495"/>
      <c r="BCR4" s="608"/>
      <c r="BCS4" s="586"/>
      <c r="BCT4" s="569"/>
      <c r="BCU4" s="495"/>
      <c r="BCV4" s="569"/>
      <c r="BCW4" s="495"/>
      <c r="BCX4" s="569"/>
      <c r="BCY4" s="495"/>
      <c r="BCZ4" s="569"/>
      <c r="BDA4" s="495"/>
      <c r="BDB4" s="569"/>
      <c r="BDC4" s="495"/>
      <c r="BDD4" s="569"/>
      <c r="BDE4" s="495"/>
      <c r="BDF4" s="569"/>
      <c r="BDG4" s="495"/>
      <c r="BDH4" s="569"/>
      <c r="BDI4" s="495"/>
      <c r="BDJ4" s="569"/>
      <c r="BDK4" s="495"/>
      <c r="BDL4" s="608"/>
      <c r="BDM4" s="588" t="s">
        <v>108</v>
      </c>
      <c r="BDN4" s="553" t="s">
        <v>109</v>
      </c>
      <c r="BDO4" s="553" t="s">
        <v>108</v>
      </c>
      <c r="BDP4" s="707" t="s">
        <v>109</v>
      </c>
      <c r="BDQ4" s="484" t="s">
        <v>141</v>
      </c>
      <c r="BDR4" s="342"/>
      <c r="BDS4" s="342"/>
      <c r="BDT4" s="492" t="s">
        <v>142</v>
      </c>
      <c r="BDU4" s="342"/>
      <c r="BDV4" s="342"/>
      <c r="BDW4" s="498" t="s">
        <v>141</v>
      </c>
      <c r="BDX4" s="498" t="s">
        <v>142</v>
      </c>
      <c r="BDY4" s="492" t="s">
        <v>141</v>
      </c>
      <c r="BDZ4" s="342"/>
      <c r="BEA4" s="343"/>
      <c r="BEB4" s="492" t="s">
        <v>142</v>
      </c>
      <c r="BEC4" s="342"/>
      <c r="BED4" s="344"/>
      <c r="BEE4" s="634"/>
      <c r="BEF4" s="872"/>
      <c r="BEG4" s="885"/>
      <c r="BEH4" s="872"/>
      <c r="BEI4" s="887"/>
      <c r="BEJ4" s="614"/>
      <c r="BEK4" s="887"/>
      <c r="BEL4" s="614"/>
      <c r="BEM4" s="887"/>
      <c r="BEN4" s="608"/>
      <c r="BEO4" s="586"/>
      <c r="BEP4" s="496"/>
      <c r="BEQ4" s="495"/>
      <c r="BER4" s="614"/>
      <c r="BES4" s="496"/>
      <c r="BET4" s="614"/>
      <c r="BEU4" s="496"/>
      <c r="BEV4" s="614"/>
      <c r="BEW4" s="496"/>
      <c r="BEX4" s="608"/>
      <c r="BEY4" s="586"/>
      <c r="BEZ4" s="496"/>
      <c r="BFA4" s="495"/>
      <c r="BFB4" s="614"/>
      <c r="BFC4" s="495"/>
      <c r="BFD4" s="614"/>
      <c r="BFE4" s="495"/>
      <c r="BFF4" s="614"/>
      <c r="BFG4" s="495"/>
      <c r="BFH4" s="614"/>
      <c r="BFI4" s="495"/>
      <c r="BFJ4" s="614"/>
      <c r="BFK4" s="887"/>
      <c r="BFL4" s="608"/>
      <c r="BFM4" s="586"/>
      <c r="BFN4" s="569"/>
      <c r="BFO4" s="495"/>
      <c r="BFP4" s="569"/>
      <c r="BFQ4" s="495"/>
      <c r="BFR4" s="569"/>
      <c r="BFS4" s="495"/>
      <c r="BFT4" s="569"/>
      <c r="BFU4" s="495"/>
      <c r="BFV4" s="569"/>
      <c r="BFW4" s="495"/>
      <c r="BFX4" s="569"/>
      <c r="BFY4" s="495"/>
      <c r="BFZ4" s="496"/>
      <c r="BGA4" s="495"/>
      <c r="BGB4" s="608"/>
      <c r="BGC4" s="586"/>
      <c r="BGD4" s="569"/>
      <c r="BGE4" s="495"/>
      <c r="BGF4" s="569"/>
      <c r="BGG4" s="495"/>
      <c r="BGH4" s="569"/>
      <c r="BGI4" s="495"/>
      <c r="BGJ4" s="569"/>
      <c r="BGK4" s="495"/>
      <c r="BGL4" s="569"/>
      <c r="BGM4" s="495"/>
      <c r="BGN4" s="569"/>
      <c r="BGO4" s="495"/>
      <c r="BGP4" s="569"/>
      <c r="BGQ4" s="495"/>
      <c r="BGR4" s="569"/>
      <c r="BGS4" s="495"/>
      <c r="BGT4" s="569"/>
      <c r="BGU4" s="495"/>
      <c r="BGV4" s="569"/>
      <c r="BGW4" s="495"/>
      <c r="BGX4" s="608"/>
      <c r="BGY4" s="586"/>
      <c r="BGZ4" s="569"/>
      <c r="BHA4" s="495"/>
      <c r="BHB4" s="569"/>
      <c r="BHC4" s="495"/>
      <c r="BHD4" s="569"/>
      <c r="BHE4" s="495"/>
      <c r="BHF4" s="569"/>
      <c r="BHG4" s="495"/>
      <c r="BHH4" s="569"/>
      <c r="BHI4" s="495"/>
      <c r="BHJ4" s="569"/>
      <c r="BHK4" s="495"/>
      <c r="BHL4" s="569"/>
      <c r="BHM4" s="495"/>
      <c r="BHN4" s="569"/>
      <c r="BHO4" s="495"/>
      <c r="BHP4" s="569"/>
      <c r="BHQ4" s="495"/>
      <c r="BHR4" s="569"/>
      <c r="BHS4" s="495"/>
      <c r="BHT4" s="608"/>
      <c r="BHU4" s="588" t="s">
        <v>108</v>
      </c>
      <c r="BHV4" s="553" t="s">
        <v>109</v>
      </c>
      <c r="BHW4" s="553" t="s">
        <v>108</v>
      </c>
      <c r="BHX4" s="553" t="s">
        <v>109</v>
      </c>
      <c r="BHY4" s="553" t="s">
        <v>108</v>
      </c>
      <c r="BHZ4" s="707" t="s">
        <v>109</v>
      </c>
      <c r="BIA4" s="586"/>
      <c r="BIB4" s="496"/>
      <c r="BIC4" s="495"/>
      <c r="BID4" s="569"/>
      <c r="BIE4" s="495"/>
      <c r="BIF4" s="569"/>
      <c r="BIG4" s="495"/>
      <c r="BIH4" s="496"/>
      <c r="BII4" s="495"/>
      <c r="BIJ4" s="569"/>
      <c r="BIK4" s="495"/>
      <c r="BIL4" s="569"/>
      <c r="BIM4" s="495"/>
      <c r="BIN4" s="569"/>
      <c r="BIO4" s="495"/>
      <c r="BIP4" s="496"/>
      <c r="BIQ4" s="608"/>
      <c r="BIR4" s="588" t="s">
        <v>1153</v>
      </c>
      <c r="BIS4" s="553" t="s">
        <v>1154</v>
      </c>
      <c r="BIT4" s="553" t="s">
        <v>1153</v>
      </c>
      <c r="BIU4" s="553" t="s">
        <v>1154</v>
      </c>
      <c r="BIV4" s="553" t="s">
        <v>1153</v>
      </c>
      <c r="BIW4" s="707" t="s">
        <v>1154</v>
      </c>
      <c r="BIX4" s="484" t="s">
        <v>130</v>
      </c>
      <c r="BIY4" s="553" t="s">
        <v>1582</v>
      </c>
      <c r="BIZ4" s="553" t="s">
        <v>1583</v>
      </c>
      <c r="BJA4" s="553" t="s">
        <v>2192</v>
      </c>
      <c r="BJB4" s="553" t="s">
        <v>1585</v>
      </c>
      <c r="BJC4" s="553" t="s">
        <v>2193</v>
      </c>
      <c r="BJD4" s="498" t="s">
        <v>1582</v>
      </c>
      <c r="BJE4" s="498"/>
      <c r="BJF4" s="553" t="s">
        <v>1583</v>
      </c>
      <c r="BJG4" s="553" t="s">
        <v>2192</v>
      </c>
      <c r="BJH4" s="553" t="s">
        <v>1585</v>
      </c>
      <c r="BJI4" s="568" t="s">
        <v>1582</v>
      </c>
      <c r="BJJ4" s="553" t="s">
        <v>1583</v>
      </c>
      <c r="BJK4" s="707" t="s">
        <v>1584</v>
      </c>
      <c r="BJL4" s="588" t="s">
        <v>3365</v>
      </c>
      <c r="BJM4" s="707" t="s">
        <v>3366</v>
      </c>
      <c r="BJN4" s="588" t="s">
        <v>3365</v>
      </c>
      <c r="BJO4" s="707" t="s">
        <v>3366</v>
      </c>
      <c r="BJP4" s="542" t="s">
        <v>578</v>
      </c>
      <c r="BJQ4" s="498" t="s">
        <v>579</v>
      </c>
      <c r="BJR4" s="498" t="s">
        <v>578</v>
      </c>
      <c r="BJS4" s="498" t="s">
        <v>579</v>
      </c>
      <c r="BJT4" s="498" t="s">
        <v>578</v>
      </c>
      <c r="BJU4" s="498" t="s">
        <v>579</v>
      </c>
      <c r="BJV4" s="498" t="s">
        <v>578</v>
      </c>
      <c r="BJW4" s="498" t="s">
        <v>579</v>
      </c>
      <c r="BJX4" s="498" t="s">
        <v>578</v>
      </c>
      <c r="BJY4" s="498" t="s">
        <v>579</v>
      </c>
      <c r="BJZ4" s="498" t="s">
        <v>578</v>
      </c>
      <c r="BKA4" s="498" t="s">
        <v>579</v>
      </c>
      <c r="BKB4" s="498" t="s">
        <v>578</v>
      </c>
      <c r="BKC4" s="500" t="s">
        <v>579</v>
      </c>
      <c r="BKD4" s="556" t="s">
        <v>1</v>
      </c>
      <c r="BKE4" s="500" t="s">
        <v>2</v>
      </c>
      <c r="BKF4" s="498" t="s">
        <v>1</v>
      </c>
      <c r="BKG4" s="500" t="s">
        <v>2</v>
      </c>
      <c r="BKH4" s="498" t="s">
        <v>1</v>
      </c>
      <c r="BKI4" s="500" t="s">
        <v>2</v>
      </c>
      <c r="BKJ4" s="498" t="s">
        <v>1</v>
      </c>
      <c r="BKK4" s="500" t="s">
        <v>2</v>
      </c>
      <c r="BKL4" s="498" t="s">
        <v>1</v>
      </c>
      <c r="BKM4" s="500" t="s">
        <v>2</v>
      </c>
      <c r="BKN4" s="498" t="s">
        <v>1</v>
      </c>
      <c r="BKO4" s="500" t="s">
        <v>2</v>
      </c>
      <c r="BKP4" s="498" t="s">
        <v>1</v>
      </c>
      <c r="BKQ4" s="500" t="s">
        <v>2</v>
      </c>
      <c r="BKR4" s="498" t="s">
        <v>1</v>
      </c>
      <c r="BKS4" s="500" t="s">
        <v>2</v>
      </c>
      <c r="BKT4" s="498" t="s">
        <v>1</v>
      </c>
      <c r="BKU4" s="498" t="s">
        <v>2</v>
      </c>
      <c r="BKV4" s="498" t="s">
        <v>1</v>
      </c>
      <c r="BKW4" s="498" t="s">
        <v>2</v>
      </c>
      <c r="BKX4" s="498" t="s">
        <v>1</v>
      </c>
      <c r="BKY4" s="498" t="s">
        <v>2</v>
      </c>
      <c r="BKZ4" s="498" t="s">
        <v>1</v>
      </c>
      <c r="BLA4" s="498" t="s">
        <v>2</v>
      </c>
      <c r="BLB4" s="498" t="s">
        <v>1</v>
      </c>
      <c r="BLC4" s="500" t="s">
        <v>2</v>
      </c>
      <c r="BLD4" s="345" t="s">
        <v>1153</v>
      </c>
      <c r="BLE4" s="346"/>
      <c r="BLF4" s="347" t="s">
        <v>1154</v>
      </c>
      <c r="BLG4" s="346"/>
      <c r="BLH4" s="347" t="s">
        <v>1153</v>
      </c>
      <c r="BLI4" s="346"/>
      <c r="BLJ4" s="347" t="s">
        <v>1154</v>
      </c>
      <c r="BLK4" s="348"/>
      <c r="BLL4" s="493" t="s">
        <v>1240</v>
      </c>
      <c r="BLM4" s="492" t="s">
        <v>1241</v>
      </c>
      <c r="BLN4" s="553" t="s">
        <v>1242</v>
      </c>
      <c r="BLO4" s="553" t="s">
        <v>1243</v>
      </c>
      <c r="BLP4" s="553" t="s">
        <v>1242</v>
      </c>
      <c r="BLQ4" s="553" t="s">
        <v>1243</v>
      </c>
      <c r="BLR4" s="553" t="s">
        <v>1242</v>
      </c>
      <c r="BLS4" s="553" t="s">
        <v>1243</v>
      </c>
      <c r="BLT4" s="553" t="s">
        <v>1242</v>
      </c>
      <c r="BLU4" s="553" t="s">
        <v>1243</v>
      </c>
      <c r="BLV4" s="493" t="s">
        <v>1</v>
      </c>
      <c r="BLW4" s="492" t="s">
        <v>2</v>
      </c>
      <c r="BLX4" s="553" t="s">
        <v>1</v>
      </c>
      <c r="BLY4" s="553" t="s">
        <v>2</v>
      </c>
      <c r="BLZ4" s="553" t="s">
        <v>1</v>
      </c>
      <c r="BMA4" s="553" t="s">
        <v>2</v>
      </c>
      <c r="BMB4" s="553" t="s">
        <v>2</v>
      </c>
      <c r="BMC4" s="553" t="s">
        <v>2</v>
      </c>
      <c r="BMD4" s="553" t="s">
        <v>2</v>
      </c>
      <c r="BME4" s="492" t="s">
        <v>2</v>
      </c>
      <c r="BMF4" s="586"/>
      <c r="BMG4" s="569"/>
      <c r="BMH4" s="495"/>
      <c r="BMI4" s="569"/>
      <c r="BMJ4" s="495"/>
      <c r="BMK4" s="569"/>
      <c r="BML4" s="495"/>
      <c r="BMM4" s="569"/>
      <c r="BMN4" s="495"/>
      <c r="BMO4" s="569"/>
      <c r="BMP4" s="495"/>
      <c r="BMQ4" s="608"/>
      <c r="BMR4" s="496"/>
      <c r="BMS4" s="569"/>
      <c r="BMT4" s="495"/>
      <c r="BMU4" s="569"/>
      <c r="BMV4" s="495"/>
      <c r="BMW4" s="569"/>
      <c r="BMX4" s="495"/>
      <c r="BMY4" s="569"/>
      <c r="BMZ4" s="495"/>
      <c r="BNA4" s="569"/>
      <c r="BNB4" s="495"/>
      <c r="BNC4" s="496"/>
      <c r="BND4" s="586"/>
      <c r="BNE4" s="569"/>
      <c r="BNF4" s="495"/>
      <c r="BNG4" s="569"/>
      <c r="BNH4" s="495" t="s">
        <v>1153</v>
      </c>
      <c r="BNI4" s="569" t="s">
        <v>1154</v>
      </c>
      <c r="BNJ4" s="495" t="s">
        <v>1153</v>
      </c>
      <c r="BNK4" s="569" t="s">
        <v>1154</v>
      </c>
      <c r="BNL4" s="495" t="s">
        <v>1153</v>
      </c>
      <c r="BNM4" s="569" t="s">
        <v>1154</v>
      </c>
      <c r="BNN4" s="495" t="s">
        <v>1153</v>
      </c>
      <c r="BNO4" s="569" t="s">
        <v>1154</v>
      </c>
      <c r="BNP4" s="495"/>
      <c r="BNQ4" s="569"/>
      <c r="BNR4" s="495" t="s">
        <v>1153</v>
      </c>
      <c r="BNS4" s="569" t="s">
        <v>1154</v>
      </c>
      <c r="BNT4" s="495" t="s">
        <v>1153</v>
      </c>
      <c r="BNU4" s="608" t="s">
        <v>1154</v>
      </c>
      <c r="BNV4" s="918" t="s">
        <v>1235</v>
      </c>
      <c r="BNW4" s="905"/>
      <c r="BNX4" s="904" t="s">
        <v>1235</v>
      </c>
      <c r="BNY4" s="905"/>
      <c r="BNZ4" s="904" t="s">
        <v>1235</v>
      </c>
      <c r="BOA4" s="920"/>
      <c r="BOB4" s="495"/>
      <c r="BOC4" s="496"/>
      <c r="BOD4" s="495"/>
      <c r="BOE4" s="569"/>
      <c r="BOF4" s="925"/>
      <c r="BOG4" s="926"/>
      <c r="BOH4" s="587"/>
      <c r="BOI4" s="732"/>
      <c r="BOJ4" s="588" t="s">
        <v>19</v>
      </c>
      <c r="BOK4" s="553" t="s">
        <v>1154</v>
      </c>
      <c r="BOL4" s="553" t="s">
        <v>19</v>
      </c>
      <c r="BOM4" s="707" t="s">
        <v>1154</v>
      </c>
      <c r="BON4" s="588" t="s">
        <v>2835</v>
      </c>
      <c r="BOO4" s="553" t="s">
        <v>2827</v>
      </c>
      <c r="BOP4" s="553" t="s">
        <v>2828</v>
      </c>
      <c r="BOQ4" s="587" t="s">
        <v>2826</v>
      </c>
      <c r="BOR4" s="556" t="s">
        <v>3322</v>
      </c>
      <c r="BOS4" s="520" t="s">
        <v>3323</v>
      </c>
      <c r="BOT4" s="556" t="s">
        <v>3322</v>
      </c>
      <c r="BOU4" s="498" t="s">
        <v>3323</v>
      </c>
      <c r="BOV4" s="498" t="s">
        <v>3322</v>
      </c>
      <c r="BOW4" s="520" t="s">
        <v>3323</v>
      </c>
    </row>
    <row r="5" spans="1:1765" s="329" customFormat="1" ht="63.75" x14ac:dyDescent="0.25">
      <c r="A5" s="790"/>
      <c r="B5" s="791"/>
      <c r="C5" s="243" t="s">
        <v>1699</v>
      </c>
      <c r="D5" s="349" t="s">
        <v>1700</v>
      </c>
      <c r="E5" s="554"/>
      <c r="F5" s="349" t="s">
        <v>1699</v>
      </c>
      <c r="G5" s="349" t="s">
        <v>1700</v>
      </c>
      <c r="H5" s="554"/>
      <c r="I5" s="349" t="s">
        <v>1699</v>
      </c>
      <c r="J5" s="350" t="s">
        <v>1700</v>
      </c>
      <c r="K5" s="495"/>
      <c r="L5" s="351" t="s">
        <v>1</v>
      </c>
      <c r="M5" s="349" t="s">
        <v>2</v>
      </c>
      <c r="N5" s="349" t="s">
        <v>1</v>
      </c>
      <c r="O5" s="349" t="s">
        <v>2</v>
      </c>
      <c r="P5" s="349" t="s">
        <v>1</v>
      </c>
      <c r="Q5" s="349" t="s">
        <v>2</v>
      </c>
      <c r="R5" s="349" t="s">
        <v>1699</v>
      </c>
      <c r="S5" s="349" t="s">
        <v>1700</v>
      </c>
      <c r="T5" s="349" t="s">
        <v>1699</v>
      </c>
      <c r="U5" s="349" t="s">
        <v>1700</v>
      </c>
      <c r="V5" s="349" t="s">
        <v>1699</v>
      </c>
      <c r="W5" s="349" t="s">
        <v>1700</v>
      </c>
      <c r="X5" s="554"/>
      <c r="Y5" s="708"/>
      <c r="Z5" s="589"/>
      <c r="AA5" s="554"/>
      <c r="AB5" s="349" t="s">
        <v>3214</v>
      </c>
      <c r="AC5" s="349" t="s">
        <v>3215</v>
      </c>
      <c r="AD5" s="349" t="s">
        <v>3214</v>
      </c>
      <c r="AE5" s="352" t="s">
        <v>3215</v>
      </c>
      <c r="AF5" s="554"/>
      <c r="AG5" s="349" t="s">
        <v>3217</v>
      </c>
      <c r="AH5" s="349" t="s">
        <v>3218</v>
      </c>
      <c r="AI5" s="349" t="s">
        <v>3217</v>
      </c>
      <c r="AJ5" s="349" t="s">
        <v>3218</v>
      </c>
      <c r="AK5" s="554"/>
      <c r="AL5" s="554"/>
      <c r="AM5" s="554"/>
      <c r="AN5" s="554"/>
      <c r="AO5" s="554"/>
      <c r="AP5" s="708"/>
      <c r="AQ5" s="353" t="s">
        <v>1699</v>
      </c>
      <c r="AR5" s="242" t="s">
        <v>1700</v>
      </c>
      <c r="AS5" s="242" t="s">
        <v>1699</v>
      </c>
      <c r="AT5" s="242" t="s">
        <v>1700</v>
      </c>
      <c r="AU5" s="242" t="s">
        <v>1699</v>
      </c>
      <c r="AV5" s="242" t="s">
        <v>1700</v>
      </c>
      <c r="AW5" s="708"/>
      <c r="AX5" s="351" t="s">
        <v>1699</v>
      </c>
      <c r="AY5" s="349" t="s">
        <v>1700</v>
      </c>
      <c r="AZ5" s="349" t="s">
        <v>1699</v>
      </c>
      <c r="BA5" s="349" t="s">
        <v>1700</v>
      </c>
      <c r="BB5" s="349" t="s">
        <v>1699</v>
      </c>
      <c r="BC5" s="349" t="s">
        <v>1700</v>
      </c>
      <c r="BD5" s="349" t="s">
        <v>1699</v>
      </c>
      <c r="BE5" s="253" t="s">
        <v>1700</v>
      </c>
      <c r="BF5" s="349" t="s">
        <v>1699</v>
      </c>
      <c r="BG5" s="354" t="s">
        <v>1700</v>
      </c>
      <c r="BH5" s="351" t="s">
        <v>1</v>
      </c>
      <c r="BI5" s="349" t="s">
        <v>2</v>
      </c>
      <c r="BJ5" s="349" t="s">
        <v>1</v>
      </c>
      <c r="BK5" s="349" t="s">
        <v>2</v>
      </c>
      <c r="BL5" s="349" t="s">
        <v>1</v>
      </c>
      <c r="BM5" s="349" t="s">
        <v>2</v>
      </c>
      <c r="BN5" s="349" t="s">
        <v>1</v>
      </c>
      <c r="BO5" s="253" t="s">
        <v>2</v>
      </c>
      <c r="BP5" s="349" t="s">
        <v>1</v>
      </c>
      <c r="BQ5" s="349" t="s">
        <v>2</v>
      </c>
      <c r="BR5" s="349" t="s">
        <v>1</v>
      </c>
      <c r="BS5" s="355" t="s">
        <v>2</v>
      </c>
      <c r="BT5" s="243" t="s">
        <v>1733</v>
      </c>
      <c r="BU5" s="349" t="s">
        <v>1734</v>
      </c>
      <c r="BV5" s="349" t="s">
        <v>1733</v>
      </c>
      <c r="BW5" s="349" t="s">
        <v>1734</v>
      </c>
      <c r="BX5" s="349" t="s">
        <v>1733</v>
      </c>
      <c r="BY5" s="349" t="s">
        <v>1734</v>
      </c>
      <c r="BZ5" s="349" t="s">
        <v>1733</v>
      </c>
      <c r="CA5" s="253" t="s">
        <v>1734</v>
      </c>
      <c r="CB5" s="349" t="s">
        <v>1733</v>
      </c>
      <c r="CC5" s="349" t="s">
        <v>1734</v>
      </c>
      <c r="CD5" s="349" t="s">
        <v>1733</v>
      </c>
      <c r="CE5" s="355" t="s">
        <v>1734</v>
      </c>
      <c r="CF5" s="243" t="s">
        <v>1</v>
      </c>
      <c r="CG5" s="349" t="s">
        <v>2</v>
      </c>
      <c r="CH5" s="349" t="s">
        <v>1</v>
      </c>
      <c r="CI5" s="349" t="s">
        <v>2</v>
      </c>
      <c r="CJ5" s="349" t="s">
        <v>1</v>
      </c>
      <c r="CK5" s="349" t="s">
        <v>2</v>
      </c>
      <c r="CL5" s="349" t="s">
        <v>1</v>
      </c>
      <c r="CM5" s="253" t="s">
        <v>2</v>
      </c>
      <c r="CN5" s="349" t="s">
        <v>1</v>
      </c>
      <c r="CO5" s="349" t="s">
        <v>2</v>
      </c>
      <c r="CP5" s="349" t="s">
        <v>1</v>
      </c>
      <c r="CQ5" s="354" t="s">
        <v>2</v>
      </c>
      <c r="CR5" s="243" t="s">
        <v>108</v>
      </c>
      <c r="CS5" s="349" t="s">
        <v>109</v>
      </c>
      <c r="CT5" s="349" t="s">
        <v>108</v>
      </c>
      <c r="CU5" s="349" t="s">
        <v>109</v>
      </c>
      <c r="CV5" s="349" t="s">
        <v>108</v>
      </c>
      <c r="CW5" s="349" t="s">
        <v>109</v>
      </c>
      <c r="CX5" s="349" t="s">
        <v>108</v>
      </c>
      <c r="CY5" s="253" t="s">
        <v>109</v>
      </c>
      <c r="CZ5" s="349" t="s">
        <v>108</v>
      </c>
      <c r="DA5" s="349" t="s">
        <v>109</v>
      </c>
      <c r="DB5" s="349" t="s">
        <v>108</v>
      </c>
      <c r="DC5" s="253" t="s">
        <v>109</v>
      </c>
      <c r="DD5" s="351" t="s">
        <v>1</v>
      </c>
      <c r="DE5" s="349" t="s">
        <v>2</v>
      </c>
      <c r="DF5" s="349" t="s">
        <v>1</v>
      </c>
      <c r="DG5" s="349" t="s">
        <v>2</v>
      </c>
      <c r="DH5" s="349" t="s">
        <v>1</v>
      </c>
      <c r="DI5" s="349" t="s">
        <v>2</v>
      </c>
      <c r="DJ5" s="349" t="s">
        <v>1</v>
      </c>
      <c r="DK5" s="253" t="s">
        <v>2</v>
      </c>
      <c r="DL5" s="349" t="s">
        <v>1</v>
      </c>
      <c r="DM5" s="349" t="s">
        <v>2</v>
      </c>
      <c r="DN5" s="349" t="s">
        <v>1</v>
      </c>
      <c r="DO5" s="355" t="s">
        <v>2</v>
      </c>
      <c r="DP5" s="351" t="s">
        <v>336</v>
      </c>
      <c r="DQ5" s="349" t="s">
        <v>337</v>
      </c>
      <c r="DR5" s="349" t="s">
        <v>336</v>
      </c>
      <c r="DS5" s="349" t="s">
        <v>337</v>
      </c>
      <c r="DT5" s="349" t="s">
        <v>336</v>
      </c>
      <c r="DU5" s="349" t="s">
        <v>337</v>
      </c>
      <c r="DV5" s="349" t="s">
        <v>336</v>
      </c>
      <c r="DW5" s="253" t="s">
        <v>337</v>
      </c>
      <c r="DX5" s="349" t="s">
        <v>336</v>
      </c>
      <c r="DY5" s="349" t="s">
        <v>337</v>
      </c>
      <c r="DZ5" s="349" t="s">
        <v>336</v>
      </c>
      <c r="EA5" s="355" t="s">
        <v>337</v>
      </c>
      <c r="EB5" s="351" t="s">
        <v>1</v>
      </c>
      <c r="EC5" s="349" t="s">
        <v>2</v>
      </c>
      <c r="ED5" s="349" t="s">
        <v>1</v>
      </c>
      <c r="EE5" s="349" t="s">
        <v>2</v>
      </c>
      <c r="EF5" s="349" t="s">
        <v>1</v>
      </c>
      <c r="EG5" s="349" t="s">
        <v>2</v>
      </c>
      <c r="EH5" s="349" t="s">
        <v>1</v>
      </c>
      <c r="EI5" s="253" t="s">
        <v>2</v>
      </c>
      <c r="EJ5" s="349" t="s">
        <v>1</v>
      </c>
      <c r="EK5" s="349" t="s">
        <v>2</v>
      </c>
      <c r="EL5" s="349" t="s">
        <v>1</v>
      </c>
      <c r="EM5" s="355" t="s">
        <v>2</v>
      </c>
      <c r="EN5" s="351" t="s">
        <v>108</v>
      </c>
      <c r="EO5" s="349" t="s">
        <v>109</v>
      </c>
      <c r="EP5" s="349" t="s">
        <v>108</v>
      </c>
      <c r="EQ5" s="349" t="s">
        <v>109</v>
      </c>
      <c r="ER5" s="349" t="s">
        <v>108</v>
      </c>
      <c r="ES5" s="349" t="s">
        <v>109</v>
      </c>
      <c r="ET5" s="349" t="s">
        <v>108</v>
      </c>
      <c r="EU5" s="253" t="s">
        <v>109</v>
      </c>
      <c r="EV5" s="349" t="s">
        <v>108</v>
      </c>
      <c r="EW5" s="349" t="s">
        <v>109</v>
      </c>
      <c r="EX5" s="349" t="s">
        <v>108</v>
      </c>
      <c r="EY5" s="355" t="s">
        <v>109</v>
      </c>
      <c r="EZ5" s="254" t="s">
        <v>336</v>
      </c>
      <c r="FA5" s="242" t="s">
        <v>337</v>
      </c>
      <c r="FB5" s="242" t="s">
        <v>336</v>
      </c>
      <c r="FC5" s="242" t="s">
        <v>337</v>
      </c>
      <c r="FD5" s="242" t="s">
        <v>336</v>
      </c>
      <c r="FE5" s="242" t="s">
        <v>337</v>
      </c>
      <c r="FF5" s="242" t="s">
        <v>1</v>
      </c>
      <c r="FG5" s="242" t="s">
        <v>2</v>
      </c>
      <c r="FH5" s="242" t="s">
        <v>1</v>
      </c>
      <c r="FI5" s="253" t="s">
        <v>2</v>
      </c>
      <c r="FJ5" s="242" t="s">
        <v>336</v>
      </c>
      <c r="FK5" s="242" t="s">
        <v>337</v>
      </c>
      <c r="FL5" s="242" t="s">
        <v>336</v>
      </c>
      <c r="FM5" s="253" t="s">
        <v>337</v>
      </c>
      <c r="FN5" s="341"/>
      <c r="FO5" s="356" t="s">
        <v>383</v>
      </c>
      <c r="FP5" s="255"/>
      <c r="FQ5" s="357" t="s">
        <v>383</v>
      </c>
      <c r="FR5" s="349" t="s">
        <v>1</v>
      </c>
      <c r="FS5" s="349" t="s">
        <v>2</v>
      </c>
      <c r="FT5" s="349" t="s">
        <v>1</v>
      </c>
      <c r="FU5" s="349" t="s">
        <v>2</v>
      </c>
      <c r="FV5" s="349" t="s">
        <v>1</v>
      </c>
      <c r="FW5" s="349" t="s">
        <v>2</v>
      </c>
      <c r="FX5" s="349" t="s">
        <v>1</v>
      </c>
      <c r="FY5" s="349" t="s">
        <v>2</v>
      </c>
      <c r="FZ5" s="349" t="s">
        <v>1</v>
      </c>
      <c r="GA5" s="349" t="s">
        <v>2</v>
      </c>
      <c r="GB5" s="349" t="s">
        <v>1</v>
      </c>
      <c r="GC5" s="349" t="s">
        <v>2</v>
      </c>
      <c r="GD5" s="349" t="s">
        <v>1</v>
      </c>
      <c r="GE5" s="349" t="s">
        <v>2</v>
      </c>
      <c r="GF5" s="349" t="s">
        <v>1</v>
      </c>
      <c r="GG5" s="354" t="s">
        <v>2</v>
      </c>
      <c r="GH5" s="243" t="s">
        <v>108</v>
      </c>
      <c r="GI5" s="349" t="s">
        <v>109</v>
      </c>
      <c r="GJ5" s="349" t="s">
        <v>108</v>
      </c>
      <c r="GK5" s="349" t="s">
        <v>109</v>
      </c>
      <c r="GL5" s="349" t="s">
        <v>108</v>
      </c>
      <c r="GM5" s="349" t="s">
        <v>109</v>
      </c>
      <c r="GN5" s="349" t="s">
        <v>108</v>
      </c>
      <c r="GO5" s="349" t="s">
        <v>109</v>
      </c>
      <c r="GP5" s="349" t="s">
        <v>108</v>
      </c>
      <c r="GQ5" s="349" t="s">
        <v>109</v>
      </c>
      <c r="GR5" s="349" t="s">
        <v>108</v>
      </c>
      <c r="GS5" s="349" t="s">
        <v>109</v>
      </c>
      <c r="GT5" s="349" t="s">
        <v>108</v>
      </c>
      <c r="GU5" s="349" t="s">
        <v>109</v>
      </c>
      <c r="GV5" s="349" t="s">
        <v>108</v>
      </c>
      <c r="GW5" s="354" t="s">
        <v>109</v>
      </c>
      <c r="GX5" s="353" t="s">
        <v>336</v>
      </c>
      <c r="GY5" s="253" t="s">
        <v>337</v>
      </c>
      <c r="GZ5" s="242" t="s">
        <v>1</v>
      </c>
      <c r="HA5" s="253" t="s">
        <v>2</v>
      </c>
      <c r="HB5" s="242" t="s">
        <v>336</v>
      </c>
      <c r="HC5" s="253" t="s">
        <v>337</v>
      </c>
      <c r="HD5" s="242" t="s">
        <v>387</v>
      </c>
      <c r="HE5" s="253" t="s">
        <v>388</v>
      </c>
      <c r="HF5" s="253" t="s">
        <v>389</v>
      </c>
      <c r="HG5" s="253" t="s">
        <v>105</v>
      </c>
      <c r="HH5" s="242" t="s">
        <v>387</v>
      </c>
      <c r="HI5" s="253" t="s">
        <v>388</v>
      </c>
      <c r="HJ5" s="253" t="s">
        <v>389</v>
      </c>
      <c r="HK5" s="355" t="s">
        <v>390</v>
      </c>
      <c r="HL5" s="351" t="s">
        <v>336</v>
      </c>
      <c r="HM5" s="349" t="s">
        <v>337</v>
      </c>
      <c r="HN5" s="349" t="s">
        <v>336</v>
      </c>
      <c r="HO5" s="350" t="s">
        <v>337</v>
      </c>
      <c r="HP5" s="500"/>
      <c r="HQ5" s="520"/>
      <c r="HR5" s="569"/>
      <c r="HS5" s="554"/>
      <c r="HT5" s="554"/>
      <c r="HU5" s="554"/>
      <c r="HV5" s="554"/>
      <c r="HW5" s="554"/>
      <c r="HX5" s="554"/>
      <c r="HY5" s="554"/>
      <c r="HZ5" s="554"/>
      <c r="IA5" s="554"/>
      <c r="IB5" s="554"/>
      <c r="IC5" s="554"/>
      <c r="ID5" s="554"/>
      <c r="IE5" s="554"/>
      <c r="IF5" s="554"/>
      <c r="IG5" s="495"/>
      <c r="IH5" s="351" t="s">
        <v>1</v>
      </c>
      <c r="II5" s="349" t="s">
        <v>2</v>
      </c>
      <c r="IJ5" s="349" t="s">
        <v>1</v>
      </c>
      <c r="IK5" s="349" t="s">
        <v>2</v>
      </c>
      <c r="IL5" s="349" t="s">
        <v>1</v>
      </c>
      <c r="IM5" s="349" t="s">
        <v>2</v>
      </c>
      <c r="IN5" s="349" t="s">
        <v>1</v>
      </c>
      <c r="IO5" s="349" t="s">
        <v>2</v>
      </c>
      <c r="IP5" s="349" t="s">
        <v>1</v>
      </c>
      <c r="IQ5" s="349" t="s">
        <v>2</v>
      </c>
      <c r="IR5" s="349" t="s">
        <v>1</v>
      </c>
      <c r="IS5" s="354" t="s">
        <v>2</v>
      </c>
      <c r="IT5" s="351" t="s">
        <v>108</v>
      </c>
      <c r="IU5" s="349" t="s">
        <v>109</v>
      </c>
      <c r="IV5" s="349" t="s">
        <v>108</v>
      </c>
      <c r="IW5" s="349" t="s">
        <v>109</v>
      </c>
      <c r="IX5" s="349" t="s">
        <v>108</v>
      </c>
      <c r="IY5" s="349" t="s">
        <v>109</v>
      </c>
      <c r="IZ5" s="349" t="s">
        <v>108</v>
      </c>
      <c r="JA5" s="349" t="s">
        <v>109</v>
      </c>
      <c r="JB5" s="349" t="s">
        <v>108</v>
      </c>
      <c r="JC5" s="349" t="s">
        <v>109</v>
      </c>
      <c r="JD5" s="349" t="s">
        <v>108</v>
      </c>
      <c r="JE5" s="354" t="s">
        <v>109</v>
      </c>
      <c r="JF5" s="586"/>
      <c r="JG5" s="349" t="s">
        <v>356</v>
      </c>
      <c r="JH5" s="349" t="s">
        <v>357</v>
      </c>
      <c r="JI5" s="349" t="s">
        <v>358</v>
      </c>
      <c r="JJ5" s="349" t="s">
        <v>359</v>
      </c>
      <c r="JK5" s="349" t="s">
        <v>360</v>
      </c>
      <c r="JL5" s="349" t="s">
        <v>381</v>
      </c>
      <c r="JM5" s="350" t="s">
        <v>402</v>
      </c>
      <c r="JN5" s="554"/>
      <c r="JO5" s="554"/>
      <c r="JP5" s="708"/>
      <c r="JQ5" s="496"/>
      <c r="JR5" s="349" t="s">
        <v>364</v>
      </c>
      <c r="JS5" s="349" t="s">
        <v>365</v>
      </c>
      <c r="JT5" s="349" t="s">
        <v>366</v>
      </c>
      <c r="JU5" s="349" t="s">
        <v>367</v>
      </c>
      <c r="JV5" s="349" t="s">
        <v>368</v>
      </c>
      <c r="JW5" s="349" t="s">
        <v>459</v>
      </c>
      <c r="JX5" s="350" t="s">
        <v>460</v>
      </c>
      <c r="JY5" s="554"/>
      <c r="JZ5" s="554"/>
      <c r="KA5" s="495"/>
      <c r="KB5" s="529"/>
      <c r="KC5" s="498"/>
      <c r="KD5" s="498"/>
      <c r="KE5" s="498"/>
      <c r="KF5" s="495"/>
      <c r="KG5" s="554"/>
      <c r="KH5" s="495"/>
      <c r="KI5" s="554"/>
      <c r="KJ5" s="495"/>
      <c r="KK5" s="554"/>
      <c r="KL5" s="495"/>
      <c r="KM5" s="554"/>
      <c r="KN5" s="495"/>
      <c r="KO5" s="554"/>
      <c r="KP5" s="495"/>
      <c r="KQ5" s="554"/>
      <c r="KR5" s="495"/>
      <c r="KS5" s="554"/>
      <c r="KT5" s="495"/>
      <c r="KU5" s="708"/>
      <c r="KV5" s="353" t="s">
        <v>309</v>
      </c>
      <c r="KW5" s="242" t="s">
        <v>310</v>
      </c>
      <c r="KX5" s="242" t="s">
        <v>309</v>
      </c>
      <c r="KY5" s="242" t="s">
        <v>310</v>
      </c>
      <c r="KZ5" s="242" t="s">
        <v>309</v>
      </c>
      <c r="LA5" s="242" t="s">
        <v>310</v>
      </c>
      <c r="LB5" s="242" t="s">
        <v>309</v>
      </c>
      <c r="LC5" s="355" t="s">
        <v>310</v>
      </c>
      <c r="LD5" s="351" t="s">
        <v>19</v>
      </c>
      <c r="LE5" s="349" t="s">
        <v>20</v>
      </c>
      <c r="LF5" s="349" t="s">
        <v>19</v>
      </c>
      <c r="LG5" s="349" t="s">
        <v>20</v>
      </c>
      <c r="LH5" s="349" t="s">
        <v>19</v>
      </c>
      <c r="LI5" s="349" t="s">
        <v>20</v>
      </c>
      <c r="LJ5" s="349" t="s">
        <v>19</v>
      </c>
      <c r="LK5" s="349" t="s">
        <v>20</v>
      </c>
      <c r="LL5" s="349" t="s">
        <v>19</v>
      </c>
      <c r="LM5" s="349" t="s">
        <v>20</v>
      </c>
      <c r="LN5" s="349" t="s">
        <v>19</v>
      </c>
      <c r="LO5" s="349" t="s">
        <v>20</v>
      </c>
      <c r="LP5" s="349" t="s">
        <v>19</v>
      </c>
      <c r="LQ5" s="349" t="s">
        <v>20</v>
      </c>
      <c r="LR5" s="349" t="s">
        <v>19</v>
      </c>
      <c r="LS5" s="349" t="s">
        <v>20</v>
      </c>
      <c r="LT5" s="349" t="s">
        <v>19</v>
      </c>
      <c r="LU5" s="349" t="s">
        <v>20</v>
      </c>
      <c r="LV5" s="349" t="s">
        <v>19</v>
      </c>
      <c r="LW5" s="349" t="s">
        <v>20</v>
      </c>
      <c r="LX5" s="349" t="s">
        <v>19</v>
      </c>
      <c r="LY5" s="349" t="s">
        <v>20</v>
      </c>
      <c r="LZ5" s="349" t="s">
        <v>19</v>
      </c>
      <c r="MA5" s="354" t="s">
        <v>20</v>
      </c>
      <c r="MB5" s="351" t="s">
        <v>19</v>
      </c>
      <c r="MC5" s="349" t="s">
        <v>20</v>
      </c>
      <c r="MD5" s="349" t="s">
        <v>19</v>
      </c>
      <c r="ME5" s="349" t="s">
        <v>20</v>
      </c>
      <c r="MF5" s="349" t="s">
        <v>19</v>
      </c>
      <c r="MG5" s="349" t="s">
        <v>20</v>
      </c>
      <c r="MH5" s="349" t="s">
        <v>19</v>
      </c>
      <c r="MI5" s="349" t="s">
        <v>20</v>
      </c>
      <c r="MJ5" s="349" t="s">
        <v>19</v>
      </c>
      <c r="MK5" s="349" t="s">
        <v>20</v>
      </c>
      <c r="ML5" s="349" t="s">
        <v>19</v>
      </c>
      <c r="MM5" s="349" t="s">
        <v>20</v>
      </c>
      <c r="MN5" s="349" t="s">
        <v>19</v>
      </c>
      <c r="MO5" s="349" t="s">
        <v>20</v>
      </c>
      <c r="MP5" s="349" t="s">
        <v>19</v>
      </c>
      <c r="MQ5" s="349" t="s">
        <v>20</v>
      </c>
      <c r="MR5" s="349" t="s">
        <v>19</v>
      </c>
      <c r="MS5" s="349" t="s">
        <v>20</v>
      </c>
      <c r="MT5" s="349" t="s">
        <v>19</v>
      </c>
      <c r="MU5" s="349" t="s">
        <v>20</v>
      </c>
      <c r="MV5" s="349" t="s">
        <v>19</v>
      </c>
      <c r="MW5" s="349" t="s">
        <v>20</v>
      </c>
      <c r="MX5" s="349" t="s">
        <v>19</v>
      </c>
      <c r="MY5" s="349" t="s">
        <v>20</v>
      </c>
      <c r="MZ5" s="349" t="s">
        <v>19</v>
      </c>
      <c r="NA5" s="349" t="s">
        <v>20</v>
      </c>
      <c r="NB5" s="349" t="s">
        <v>19</v>
      </c>
      <c r="NC5" s="349" t="s">
        <v>20</v>
      </c>
      <c r="ND5" s="349" t="s">
        <v>19</v>
      </c>
      <c r="NE5" s="349" t="s">
        <v>20</v>
      </c>
      <c r="NF5" s="349" t="s">
        <v>19</v>
      </c>
      <c r="NG5" s="349" t="s">
        <v>20</v>
      </c>
      <c r="NH5" s="349" t="s">
        <v>19</v>
      </c>
      <c r="NI5" s="354" t="s">
        <v>20</v>
      </c>
      <c r="NJ5" s="358" t="s">
        <v>19</v>
      </c>
      <c r="NK5" s="359" t="s">
        <v>20</v>
      </c>
      <c r="NL5" s="360" t="s">
        <v>19</v>
      </c>
      <c r="NM5" s="360" t="s">
        <v>20</v>
      </c>
      <c r="NN5" s="360" t="s">
        <v>19</v>
      </c>
      <c r="NO5" s="361" t="s">
        <v>20</v>
      </c>
      <c r="NP5" s="362" t="s">
        <v>19</v>
      </c>
      <c r="NQ5" s="362" t="s">
        <v>20</v>
      </c>
      <c r="NR5" s="360" t="s">
        <v>19</v>
      </c>
      <c r="NS5" s="359" t="s">
        <v>20</v>
      </c>
      <c r="NT5" s="735"/>
      <c r="NU5" s="569"/>
      <c r="NV5" s="554"/>
      <c r="NW5" s="349" t="s">
        <v>472</v>
      </c>
      <c r="NX5" s="349" t="s">
        <v>473</v>
      </c>
      <c r="NY5" s="349" t="s">
        <v>472</v>
      </c>
      <c r="NZ5" s="349" t="s">
        <v>473</v>
      </c>
      <c r="OA5" s="349" t="s">
        <v>472</v>
      </c>
      <c r="OB5" s="349" t="s">
        <v>473</v>
      </c>
      <c r="OC5" s="349" t="s">
        <v>472</v>
      </c>
      <c r="OD5" s="350" t="s">
        <v>473</v>
      </c>
      <c r="OE5" s="349" t="s">
        <v>472</v>
      </c>
      <c r="OF5" s="349" t="s">
        <v>473</v>
      </c>
      <c r="OG5" s="349" t="s">
        <v>472</v>
      </c>
      <c r="OH5" s="349" t="s">
        <v>473</v>
      </c>
      <c r="OI5" s="349" t="s">
        <v>472</v>
      </c>
      <c r="OJ5" s="354" t="s">
        <v>473</v>
      </c>
      <c r="OK5" s="363" t="s">
        <v>19</v>
      </c>
      <c r="OL5" s="258" t="s">
        <v>20</v>
      </c>
      <c r="OM5" s="258" t="s">
        <v>19</v>
      </c>
      <c r="ON5" s="258" t="s">
        <v>20</v>
      </c>
      <c r="OO5" s="258" t="s">
        <v>19</v>
      </c>
      <c r="OP5" s="258" t="s">
        <v>20</v>
      </c>
      <c r="OQ5" s="258" t="s">
        <v>19</v>
      </c>
      <c r="OR5" s="364" t="s">
        <v>20</v>
      </c>
      <c r="OS5" s="365" t="s">
        <v>19</v>
      </c>
      <c r="OT5" s="258" t="s">
        <v>20</v>
      </c>
      <c r="OU5" s="365" t="s">
        <v>19</v>
      </c>
      <c r="OV5" s="258" t="s">
        <v>20</v>
      </c>
      <c r="OW5" s="257" t="s">
        <v>19</v>
      </c>
      <c r="OX5" s="366" t="s">
        <v>20</v>
      </c>
      <c r="OY5" s="254" t="s">
        <v>19</v>
      </c>
      <c r="OZ5" s="242" t="s">
        <v>20</v>
      </c>
      <c r="PA5" s="242" t="s">
        <v>19</v>
      </c>
      <c r="PB5" s="242" t="s">
        <v>20</v>
      </c>
      <c r="PC5" s="242" t="s">
        <v>19</v>
      </c>
      <c r="PD5" s="242" t="s">
        <v>20</v>
      </c>
      <c r="PE5" s="242" t="s">
        <v>19</v>
      </c>
      <c r="PF5" s="242" t="s">
        <v>20</v>
      </c>
      <c r="PG5" s="242" t="s">
        <v>19</v>
      </c>
      <c r="PH5" s="242" t="s">
        <v>20</v>
      </c>
      <c r="PI5" s="242" t="s">
        <v>19</v>
      </c>
      <c r="PJ5" s="242" t="s">
        <v>20</v>
      </c>
      <c r="PK5" s="242" t="s">
        <v>19</v>
      </c>
      <c r="PL5" s="242" t="s">
        <v>20</v>
      </c>
      <c r="PM5" s="242" t="s">
        <v>19</v>
      </c>
      <c r="PN5" s="242" t="s">
        <v>20</v>
      </c>
      <c r="PO5" s="253" t="s">
        <v>19</v>
      </c>
      <c r="PP5" s="355" t="s">
        <v>20</v>
      </c>
      <c r="PQ5" s="351" t="s">
        <v>1</v>
      </c>
      <c r="PR5" s="253" t="s">
        <v>2</v>
      </c>
      <c r="PS5" s="349" t="s">
        <v>1</v>
      </c>
      <c r="PT5" s="253" t="s">
        <v>2</v>
      </c>
      <c r="PU5" s="349" t="s">
        <v>1</v>
      </c>
      <c r="PV5" s="253" t="s">
        <v>2</v>
      </c>
      <c r="PW5" s="349" t="s">
        <v>1</v>
      </c>
      <c r="PX5" s="253" t="s">
        <v>2</v>
      </c>
      <c r="PY5" s="349" t="s">
        <v>1</v>
      </c>
      <c r="PZ5" s="253" t="s">
        <v>2</v>
      </c>
      <c r="QA5" s="349" t="s">
        <v>1</v>
      </c>
      <c r="QB5" s="253" t="s">
        <v>2</v>
      </c>
      <c r="QC5" s="349" t="s">
        <v>1</v>
      </c>
      <c r="QD5" s="355" t="s">
        <v>2</v>
      </c>
      <c r="QE5" s="589"/>
      <c r="QF5" s="554"/>
      <c r="QG5" s="554"/>
      <c r="QH5" s="554"/>
      <c r="QI5" s="554"/>
      <c r="QJ5" s="554"/>
      <c r="QK5" s="554"/>
      <c r="QL5" s="554"/>
      <c r="QM5" s="554"/>
      <c r="QN5" s="554"/>
      <c r="QO5" s="554"/>
      <c r="QP5" s="708"/>
      <c r="QQ5" s="367" t="s">
        <v>499</v>
      </c>
      <c r="QR5" s="256" t="s">
        <v>500</v>
      </c>
      <c r="QS5" s="364" t="s">
        <v>108</v>
      </c>
      <c r="QT5" s="349" t="s">
        <v>2</v>
      </c>
      <c r="QU5" s="364" t="s">
        <v>499</v>
      </c>
      <c r="QV5" s="349" t="s">
        <v>500</v>
      </c>
      <c r="QW5" s="258" t="s">
        <v>499</v>
      </c>
      <c r="QX5" s="258" t="s">
        <v>500</v>
      </c>
      <c r="QY5" s="258" t="s">
        <v>499</v>
      </c>
      <c r="QZ5" s="258" t="s">
        <v>500</v>
      </c>
      <c r="RA5" s="258" t="s">
        <v>499</v>
      </c>
      <c r="RB5" s="258" t="s">
        <v>500</v>
      </c>
      <c r="RC5" s="258" t="s">
        <v>499</v>
      </c>
      <c r="RD5" s="258" t="s">
        <v>500</v>
      </c>
      <c r="RE5" s="365" t="s">
        <v>499</v>
      </c>
      <c r="RF5" s="368" t="s">
        <v>500</v>
      </c>
      <c r="RG5" s="363" t="s">
        <v>499</v>
      </c>
      <c r="RH5" s="258" t="s">
        <v>500</v>
      </c>
      <c r="RI5" s="258" t="s">
        <v>499</v>
      </c>
      <c r="RJ5" s="258" t="s">
        <v>500</v>
      </c>
      <c r="RK5" s="258" t="s">
        <v>499</v>
      </c>
      <c r="RL5" s="258" t="s">
        <v>500</v>
      </c>
      <c r="RM5" s="258" t="s">
        <v>499</v>
      </c>
      <c r="RN5" s="258" t="s">
        <v>500</v>
      </c>
      <c r="RO5" s="258" t="s">
        <v>499</v>
      </c>
      <c r="RP5" s="258" t="s">
        <v>500</v>
      </c>
      <c r="RQ5" s="258" t="s">
        <v>499</v>
      </c>
      <c r="RR5" s="258" t="s">
        <v>500</v>
      </c>
      <c r="RS5" s="258" t="s">
        <v>499</v>
      </c>
      <c r="RT5" s="258" t="s">
        <v>500</v>
      </c>
      <c r="RU5" s="258" t="s">
        <v>499</v>
      </c>
      <c r="RV5" s="258" t="s">
        <v>500</v>
      </c>
      <c r="RW5" s="258" t="s">
        <v>1</v>
      </c>
      <c r="RX5" s="258" t="s">
        <v>500</v>
      </c>
      <c r="RY5" s="364" t="s">
        <v>1</v>
      </c>
      <c r="RZ5" s="255" t="s">
        <v>500</v>
      </c>
      <c r="SA5" s="369" t="s">
        <v>513</v>
      </c>
      <c r="SB5" s="350" t="s">
        <v>514</v>
      </c>
      <c r="SC5" s="350" t="s">
        <v>513</v>
      </c>
      <c r="SD5" s="350" t="s">
        <v>515</v>
      </c>
      <c r="SE5" s="350" t="s">
        <v>516</v>
      </c>
      <c r="SF5" s="350" t="s">
        <v>513</v>
      </c>
      <c r="SG5" s="350" t="s">
        <v>515</v>
      </c>
      <c r="SH5" s="350" t="s">
        <v>517</v>
      </c>
      <c r="SI5" s="350" t="s">
        <v>515</v>
      </c>
      <c r="SJ5" s="350" t="s">
        <v>518</v>
      </c>
      <c r="SK5" s="500" t="s">
        <v>1</v>
      </c>
      <c r="SL5" s="542"/>
      <c r="SM5" s="500" t="s">
        <v>2</v>
      </c>
      <c r="SN5" s="501"/>
      <c r="SO5" s="369" t="s">
        <v>2282</v>
      </c>
      <c r="SP5" s="350" t="s">
        <v>2283</v>
      </c>
      <c r="SQ5" s="350" t="s">
        <v>2282</v>
      </c>
      <c r="SR5" s="354" t="s">
        <v>2283</v>
      </c>
      <c r="SS5" s="370"/>
      <c r="ST5" s="554"/>
      <c r="SU5" s="257"/>
      <c r="SV5" s="495"/>
      <c r="SW5" s="589"/>
      <c r="SX5" s="668" t="s">
        <v>1916</v>
      </c>
      <c r="SY5" s="668"/>
      <c r="SZ5" s="668" t="s">
        <v>1917</v>
      </c>
      <c r="TA5" s="668"/>
      <c r="TB5" s="668" t="s">
        <v>1916</v>
      </c>
      <c r="TC5" s="668"/>
      <c r="TD5" s="668" t="s">
        <v>337</v>
      </c>
      <c r="TE5" s="668"/>
      <c r="TF5" s="668" t="s">
        <v>2115</v>
      </c>
      <c r="TG5" s="668"/>
      <c r="TH5" s="668" t="s">
        <v>1241</v>
      </c>
      <c r="TI5" s="668"/>
      <c r="TJ5" s="668" t="s">
        <v>1916</v>
      </c>
      <c r="TK5" s="668"/>
      <c r="TL5" s="668" t="s">
        <v>337</v>
      </c>
      <c r="TM5" s="668"/>
      <c r="TN5" s="668" t="s">
        <v>42</v>
      </c>
      <c r="TO5" s="668"/>
      <c r="TP5" s="668" t="s">
        <v>1241</v>
      </c>
      <c r="TQ5" s="668"/>
      <c r="TR5" s="668" t="s">
        <v>1916</v>
      </c>
      <c r="TS5" s="668"/>
      <c r="TT5" s="668" t="s">
        <v>1241</v>
      </c>
      <c r="TU5" s="668"/>
      <c r="TV5" s="668" t="s">
        <v>1916</v>
      </c>
      <c r="TW5" s="668"/>
      <c r="TX5" s="668" t="s">
        <v>1917</v>
      </c>
      <c r="TY5" s="801"/>
      <c r="TZ5" s="496"/>
      <c r="UA5" s="498"/>
      <c r="UB5" s="496"/>
      <c r="UC5" s="498"/>
      <c r="UD5" s="498"/>
      <c r="UE5" s="498"/>
      <c r="UF5" s="500"/>
      <c r="UG5" s="498"/>
      <c r="UH5" s="498"/>
      <c r="UI5" s="498"/>
      <c r="UJ5" s="520"/>
      <c r="UK5" s="589"/>
      <c r="UL5" s="554"/>
      <c r="UM5" s="554"/>
      <c r="UN5" s="554"/>
      <c r="UO5" s="554"/>
      <c r="UP5" s="554"/>
      <c r="UQ5" s="554"/>
      <c r="UR5" s="554"/>
      <c r="US5" s="554"/>
      <c r="UT5" s="554"/>
      <c r="UU5" s="554"/>
      <c r="UV5" s="708"/>
      <c r="UW5" s="586"/>
      <c r="UX5" s="554"/>
      <c r="UY5" s="608"/>
      <c r="UZ5" s="370"/>
      <c r="VA5" s="554"/>
      <c r="VB5" s="257"/>
      <c r="VC5" s="554"/>
      <c r="VD5" s="364"/>
      <c r="VE5" s="554"/>
      <c r="VF5" s="257"/>
      <c r="VG5" s="495"/>
      <c r="VH5" s="257"/>
      <c r="VI5" s="554"/>
      <c r="VJ5" s="257"/>
      <c r="VK5" s="708"/>
      <c r="VL5" s="586"/>
      <c r="VM5" s="554"/>
      <c r="VN5" s="708"/>
      <c r="VO5" s="586"/>
      <c r="VP5" s="554"/>
      <c r="VQ5" s="708"/>
      <c r="VR5" s="586"/>
      <c r="VS5" s="554"/>
      <c r="VT5" s="496"/>
      <c r="VU5" s="586"/>
      <c r="VV5" s="554"/>
      <c r="VW5" s="608"/>
      <c r="VX5" s="243" t="s">
        <v>3091</v>
      </c>
      <c r="VY5" s="349" t="s">
        <v>3092</v>
      </c>
      <c r="VZ5" s="349" t="s">
        <v>3099</v>
      </c>
      <c r="WA5" s="349" t="s">
        <v>3091</v>
      </c>
      <c r="WB5" s="349" t="s">
        <v>3092</v>
      </c>
      <c r="WC5" s="349" t="s">
        <v>3099</v>
      </c>
      <c r="WD5" s="349" t="s">
        <v>3091</v>
      </c>
      <c r="WE5" s="349" t="s">
        <v>3092</v>
      </c>
      <c r="WF5" s="349" t="s">
        <v>3099</v>
      </c>
      <c r="WG5" s="349" t="s">
        <v>3091</v>
      </c>
      <c r="WH5" s="349" t="s">
        <v>3092</v>
      </c>
      <c r="WI5" s="349" t="s">
        <v>3099</v>
      </c>
      <c r="WJ5" s="349" t="s">
        <v>3091</v>
      </c>
      <c r="WK5" s="349" t="s">
        <v>3092</v>
      </c>
      <c r="WL5" s="350" t="s">
        <v>3099</v>
      </c>
      <c r="WM5" s="351" t="s">
        <v>3233</v>
      </c>
      <c r="WN5" s="349" t="s">
        <v>3234</v>
      </c>
      <c r="WO5" s="350" t="s">
        <v>3235</v>
      </c>
      <c r="WP5" s="351" t="s">
        <v>1</v>
      </c>
      <c r="WQ5" s="349" t="s">
        <v>2</v>
      </c>
      <c r="WR5" s="349" t="s">
        <v>1</v>
      </c>
      <c r="WS5" s="350" t="s">
        <v>2</v>
      </c>
      <c r="WT5" s="351" t="s">
        <v>1</v>
      </c>
      <c r="WU5" s="354" t="s">
        <v>2</v>
      </c>
      <c r="WV5" s="542"/>
      <c r="WW5" s="498"/>
      <c r="WX5" s="498"/>
      <c r="WY5" s="498"/>
      <c r="WZ5" s="498"/>
      <c r="XA5" s="498"/>
      <c r="XB5" s="498"/>
      <c r="XC5" s="498"/>
      <c r="XD5" s="520"/>
      <c r="XE5" s="569"/>
      <c r="XF5" s="554"/>
      <c r="XG5" s="554"/>
      <c r="XH5" s="554"/>
      <c r="XI5" s="708"/>
      <c r="XJ5" s="589"/>
      <c r="XK5" s="554"/>
      <c r="XL5" s="554"/>
      <c r="XM5" s="554"/>
      <c r="XN5" s="554"/>
      <c r="XO5" s="554"/>
      <c r="XP5" s="554"/>
      <c r="XQ5" s="554"/>
      <c r="XR5" s="554"/>
      <c r="XS5" s="495"/>
      <c r="XT5" s="554"/>
      <c r="XU5" s="554"/>
      <c r="XV5" s="554"/>
      <c r="XW5" s="708"/>
      <c r="XX5" s="496"/>
      <c r="XY5" s="554"/>
      <c r="XZ5" s="495"/>
      <c r="YA5" s="554"/>
      <c r="YB5" s="961"/>
      <c r="YC5" s="495"/>
      <c r="YD5" s="589"/>
      <c r="YE5" s="554"/>
      <c r="YF5" s="554"/>
      <c r="YG5" s="495"/>
      <c r="YH5" s="554"/>
      <c r="YI5" s="495"/>
      <c r="YJ5" s="554"/>
      <c r="YK5" s="349" t="s">
        <v>636</v>
      </c>
      <c r="YL5" s="349" t="s">
        <v>637</v>
      </c>
      <c r="YM5" s="349" t="s">
        <v>636</v>
      </c>
      <c r="YN5" s="349" t="s">
        <v>637</v>
      </c>
      <c r="YO5" s="498"/>
      <c r="YP5" s="498"/>
      <c r="YQ5" s="349" t="s">
        <v>638</v>
      </c>
      <c r="YR5" s="500"/>
      <c r="YS5" s="349" t="s">
        <v>3389</v>
      </c>
      <c r="YT5" s="349" t="s">
        <v>3194</v>
      </c>
      <c r="YU5" s="349" t="s">
        <v>3389</v>
      </c>
      <c r="YV5" s="350" t="s">
        <v>3194</v>
      </c>
      <c r="YW5" s="556"/>
      <c r="YX5" s="498"/>
      <c r="YY5" s="498"/>
      <c r="YZ5" s="498"/>
      <c r="ZA5" s="498"/>
      <c r="ZB5" s="498"/>
      <c r="ZC5" s="498"/>
      <c r="ZD5" s="498"/>
      <c r="ZE5" s="498"/>
      <c r="ZF5" s="498"/>
      <c r="ZG5" s="498"/>
      <c r="ZH5" s="498"/>
      <c r="ZI5" s="498"/>
      <c r="ZJ5" s="498"/>
      <c r="ZK5" s="498"/>
      <c r="ZL5" s="498"/>
      <c r="ZM5" s="498"/>
      <c r="ZN5" s="498"/>
      <c r="ZO5" s="498"/>
      <c r="ZP5" s="498"/>
      <c r="ZQ5" s="498"/>
      <c r="ZR5" s="500"/>
      <c r="ZS5" s="556"/>
      <c r="ZT5" s="520"/>
      <c r="ZU5" s="243" t="s">
        <v>309</v>
      </c>
      <c r="ZV5" s="349" t="s">
        <v>310</v>
      </c>
      <c r="ZW5" s="349" t="s">
        <v>309</v>
      </c>
      <c r="ZX5" s="349" t="s">
        <v>310</v>
      </c>
      <c r="ZY5" s="349" t="s">
        <v>309</v>
      </c>
      <c r="ZZ5" s="349" t="s">
        <v>310</v>
      </c>
      <c r="AAA5" s="349" t="s">
        <v>309</v>
      </c>
      <c r="AAB5" s="349" t="s">
        <v>310</v>
      </c>
      <c r="AAC5" s="349" t="s">
        <v>309</v>
      </c>
      <c r="AAD5" s="349" t="s">
        <v>310</v>
      </c>
      <c r="AAE5" s="349" t="s">
        <v>309</v>
      </c>
      <c r="AAF5" s="354" t="s">
        <v>310</v>
      </c>
      <c r="AAG5" s="589"/>
      <c r="AAH5" s="554"/>
      <c r="AAI5" s="554"/>
      <c r="AAJ5" s="554"/>
      <c r="AAK5" s="569"/>
      <c r="AAL5" s="495"/>
      <c r="AAM5" s="554"/>
      <c r="AAN5" s="495"/>
      <c r="AAO5" s="554"/>
      <c r="AAP5" s="495"/>
      <c r="AAQ5" s="554"/>
      <c r="AAR5" s="495"/>
      <c r="AAS5" s="554"/>
      <c r="AAT5" s="495"/>
      <c r="AAU5" s="554"/>
      <c r="AAV5" s="495"/>
      <c r="AAW5" s="554"/>
      <c r="AAX5" s="495"/>
      <c r="AAY5" s="554"/>
      <c r="AAZ5" s="495"/>
      <c r="ABA5" s="554"/>
      <c r="ABB5" s="495"/>
      <c r="ABC5" s="554"/>
      <c r="ABD5" s="495"/>
      <c r="ABE5" s="554"/>
      <c r="ABF5" s="495"/>
      <c r="ABG5" s="554"/>
      <c r="ABH5" s="495"/>
      <c r="ABI5" s="554"/>
      <c r="ABJ5" s="495"/>
      <c r="ABK5" s="589"/>
      <c r="ABL5" s="708"/>
      <c r="ABM5" s="589"/>
      <c r="ABN5" s="833"/>
      <c r="ABO5" s="833"/>
      <c r="ABP5" s="554"/>
      <c r="ABQ5" s="843"/>
      <c r="ABR5" s="589"/>
      <c r="ABS5" s="708"/>
      <c r="ABT5" s="542"/>
      <c r="ABU5" s="498"/>
      <c r="ABV5" s="500"/>
      <c r="ABW5" s="556"/>
      <c r="ABX5" s="498"/>
      <c r="ABY5" s="498"/>
      <c r="ABZ5" s="500"/>
      <c r="ACA5" s="556"/>
      <c r="ACB5" s="498"/>
      <c r="ACC5" s="498"/>
      <c r="ACD5" s="498"/>
      <c r="ACE5" s="498"/>
      <c r="ACF5" s="498"/>
      <c r="ACG5" s="498"/>
      <c r="ACH5" s="498"/>
      <c r="ACI5" s="498"/>
      <c r="ACJ5" s="498"/>
      <c r="ACK5" s="498"/>
      <c r="ACL5" s="520"/>
      <c r="ACM5" s="371" t="s">
        <v>19</v>
      </c>
      <c r="ACN5" s="371" t="s">
        <v>20</v>
      </c>
      <c r="ACO5" s="371" t="s">
        <v>19</v>
      </c>
      <c r="ACP5" s="372" t="s">
        <v>20</v>
      </c>
      <c r="ACQ5" s="359" t="s">
        <v>19</v>
      </c>
      <c r="ACR5" s="359" t="s">
        <v>20</v>
      </c>
      <c r="ACS5" s="373" t="s">
        <v>19</v>
      </c>
      <c r="ACT5" s="359" t="s">
        <v>20</v>
      </c>
      <c r="ACU5" s="373" t="s">
        <v>19</v>
      </c>
      <c r="ACV5" s="359" t="s">
        <v>20</v>
      </c>
      <c r="ACW5" s="373" t="s">
        <v>19</v>
      </c>
      <c r="ACX5" s="359" t="s">
        <v>20</v>
      </c>
      <c r="ACY5" s="373" t="s">
        <v>19</v>
      </c>
      <c r="ACZ5" s="359" t="s">
        <v>20</v>
      </c>
      <c r="ADA5" s="373" t="s">
        <v>19</v>
      </c>
      <c r="ADB5" s="359" t="s">
        <v>20</v>
      </c>
      <c r="ADC5" s="374" t="s">
        <v>19</v>
      </c>
      <c r="ADD5" s="371" t="s">
        <v>20</v>
      </c>
      <c r="ADE5" s="371" t="s">
        <v>19</v>
      </c>
      <c r="ADF5" s="372" t="s">
        <v>20</v>
      </c>
      <c r="ADG5" s="359" t="s">
        <v>19</v>
      </c>
      <c r="ADH5" s="359" t="s">
        <v>20</v>
      </c>
      <c r="ADI5" s="373" t="s">
        <v>19</v>
      </c>
      <c r="ADJ5" s="359" t="s">
        <v>20</v>
      </c>
      <c r="ADK5" s="373" t="s">
        <v>19</v>
      </c>
      <c r="ADL5" s="359" t="s">
        <v>20</v>
      </c>
      <c r="ADM5" s="373" t="s">
        <v>19</v>
      </c>
      <c r="ADN5" s="359" t="s">
        <v>20</v>
      </c>
      <c r="ADO5" s="373" t="s">
        <v>19</v>
      </c>
      <c r="ADP5" s="359" t="s">
        <v>20</v>
      </c>
      <c r="ADQ5" s="373" t="s">
        <v>19</v>
      </c>
      <c r="ADR5" s="359" t="s">
        <v>20</v>
      </c>
      <c r="ADS5" s="373" t="s">
        <v>19</v>
      </c>
      <c r="ADT5" s="359" t="s">
        <v>20</v>
      </c>
      <c r="ADU5" s="373" t="s">
        <v>19</v>
      </c>
      <c r="ADV5" s="359" t="s">
        <v>20</v>
      </c>
      <c r="ADW5" s="375"/>
      <c r="ADX5" s="242" t="s">
        <v>2491</v>
      </c>
      <c r="ADY5" s="376"/>
      <c r="ADZ5" s="242" t="s">
        <v>2491</v>
      </c>
      <c r="AEA5" s="376"/>
      <c r="AEB5" s="242" t="s">
        <v>2491</v>
      </c>
      <c r="AEC5" s="376"/>
      <c r="AED5" s="253" t="s">
        <v>2491</v>
      </c>
      <c r="AEE5" s="377"/>
      <c r="AEF5" s="349" t="s">
        <v>2491</v>
      </c>
      <c r="AEG5" s="378"/>
      <c r="AEH5" s="349" t="s">
        <v>2491</v>
      </c>
      <c r="AEI5" s="378"/>
      <c r="AEJ5" s="349" t="s">
        <v>2491</v>
      </c>
      <c r="AEK5" s="378"/>
      <c r="AEL5" s="349" t="s">
        <v>2491</v>
      </c>
      <c r="AEM5" s="376"/>
      <c r="AEN5" s="242" t="s">
        <v>2491</v>
      </c>
      <c r="AEO5" s="376"/>
      <c r="AEP5" s="355" t="s">
        <v>2491</v>
      </c>
      <c r="AEQ5" s="377"/>
      <c r="AER5" s="242" t="s">
        <v>2491</v>
      </c>
      <c r="AES5" s="378"/>
      <c r="AET5" s="242" t="s">
        <v>2491</v>
      </c>
      <c r="AEU5" s="378"/>
      <c r="AEV5" s="242" t="s">
        <v>2491</v>
      </c>
      <c r="AEW5" s="378"/>
      <c r="AEX5" s="253" t="s">
        <v>2491</v>
      </c>
      <c r="AEY5" s="376"/>
      <c r="AEZ5" s="242" t="s">
        <v>2491</v>
      </c>
      <c r="AFA5" s="376"/>
      <c r="AFB5" s="355" t="s">
        <v>2491</v>
      </c>
      <c r="AFC5" s="351" t="s">
        <v>1153</v>
      </c>
      <c r="AFD5" s="350" t="s">
        <v>1154</v>
      </c>
      <c r="AFE5" s="349" t="s">
        <v>1</v>
      </c>
      <c r="AFF5" s="349" t="s">
        <v>2</v>
      </c>
      <c r="AFG5" s="349" t="s">
        <v>1153</v>
      </c>
      <c r="AFH5" s="350" t="s">
        <v>1154</v>
      </c>
      <c r="AFI5" s="376"/>
      <c r="AFJ5" s="242" t="s">
        <v>2491</v>
      </c>
      <c r="AFK5" s="376"/>
      <c r="AFL5" s="242" t="s">
        <v>2491</v>
      </c>
      <c r="AFM5" s="376"/>
      <c r="AFN5" s="242" t="s">
        <v>2491</v>
      </c>
      <c r="AFO5" s="376"/>
      <c r="AFP5" s="242" t="s">
        <v>2491</v>
      </c>
      <c r="AFQ5" s="575"/>
      <c r="AFR5" s="575"/>
      <c r="AFS5" s="587"/>
      <c r="AFT5" s="575"/>
      <c r="AFU5" s="575"/>
      <c r="AFV5" s="587"/>
      <c r="AFW5" s="587"/>
      <c r="AFX5" s="732"/>
      <c r="AFY5" s="377"/>
      <c r="AFZ5" s="242" t="s">
        <v>2491</v>
      </c>
      <c r="AGA5" s="378"/>
      <c r="AGB5" s="242" t="s">
        <v>2491</v>
      </c>
      <c r="AGC5" s="378"/>
      <c r="AGD5" s="242" t="s">
        <v>2491</v>
      </c>
      <c r="AGE5" s="378"/>
      <c r="AGF5" s="253" t="s">
        <v>2491</v>
      </c>
      <c r="AGG5" s="376"/>
      <c r="AGH5" s="242" t="s">
        <v>2491</v>
      </c>
      <c r="AGI5" s="376"/>
      <c r="AGJ5" s="355" t="s">
        <v>2491</v>
      </c>
      <c r="AGK5" s="351" t="s">
        <v>1153</v>
      </c>
      <c r="AGL5" s="350" t="s">
        <v>1154</v>
      </c>
      <c r="AGM5" s="349" t="s">
        <v>1</v>
      </c>
      <c r="AGN5" s="349" t="s">
        <v>2</v>
      </c>
      <c r="AGO5" s="349" t="s">
        <v>1153</v>
      </c>
      <c r="AGP5" s="350" t="s">
        <v>1154</v>
      </c>
      <c r="AGQ5" s="376"/>
      <c r="AGR5" s="242" t="s">
        <v>2491</v>
      </c>
      <c r="AGS5" s="376"/>
      <c r="AGT5" s="242" t="s">
        <v>2491</v>
      </c>
      <c r="AGU5" s="376"/>
      <c r="AGV5" s="242" t="s">
        <v>2491</v>
      </c>
      <c r="AGW5" s="376"/>
      <c r="AGX5" s="242" t="s">
        <v>2491</v>
      </c>
      <c r="AGY5" s="575"/>
      <c r="AGZ5" s="575"/>
      <c r="AHA5" s="554"/>
      <c r="AHB5" s="575"/>
      <c r="AHC5" s="575"/>
      <c r="AHD5" s="587"/>
      <c r="AHE5" s="375"/>
      <c r="AHF5" s="242" t="s">
        <v>2491</v>
      </c>
      <c r="AHG5" s="376"/>
      <c r="AHH5" s="242" t="s">
        <v>2491</v>
      </c>
      <c r="AHI5" s="376"/>
      <c r="AHJ5" s="242" t="s">
        <v>2491</v>
      </c>
      <c r="AHK5" s="376"/>
      <c r="AHL5" s="242" t="s">
        <v>2491</v>
      </c>
      <c r="AHM5" s="376"/>
      <c r="AHN5" s="242" t="s">
        <v>2491</v>
      </c>
      <c r="AHO5" s="376"/>
      <c r="AHP5" s="253" t="s">
        <v>2491</v>
      </c>
      <c r="AHQ5" s="575"/>
      <c r="AHR5" s="575"/>
      <c r="AHS5" s="554"/>
      <c r="AHT5" s="575"/>
      <c r="AHU5" s="575"/>
      <c r="AHV5" s="587"/>
      <c r="AHW5" s="375"/>
      <c r="AHX5" s="242" t="s">
        <v>2491</v>
      </c>
      <c r="AHY5" s="376"/>
      <c r="AHZ5" s="242" t="s">
        <v>2491</v>
      </c>
      <c r="AIA5" s="376"/>
      <c r="AIB5" s="242" t="s">
        <v>2491</v>
      </c>
      <c r="AIC5" s="376"/>
      <c r="AID5" s="242" t="s">
        <v>2491</v>
      </c>
      <c r="AIE5" s="376"/>
      <c r="AIF5" s="242" t="s">
        <v>2491</v>
      </c>
      <c r="AIG5" s="376"/>
      <c r="AIH5" s="355" t="s">
        <v>2491</v>
      </c>
      <c r="AII5" s="375"/>
      <c r="AIJ5" s="349" t="s">
        <v>2491</v>
      </c>
      <c r="AIK5" s="379"/>
      <c r="AIL5" s="242" t="s">
        <v>2491</v>
      </c>
      <c r="AIM5" s="376"/>
      <c r="AIN5" s="242" t="s">
        <v>2491</v>
      </c>
      <c r="AIO5" s="376"/>
      <c r="AIP5" s="355" t="s">
        <v>2491</v>
      </c>
      <c r="AIQ5" s="375"/>
      <c r="AIR5" s="242" t="s">
        <v>2491</v>
      </c>
      <c r="AIS5" s="376"/>
      <c r="AIT5" s="242" t="s">
        <v>2491</v>
      </c>
      <c r="AIU5" s="376"/>
      <c r="AIV5" s="242" t="s">
        <v>2491</v>
      </c>
      <c r="AIW5" s="376"/>
      <c r="AIX5" s="355" t="s">
        <v>2491</v>
      </c>
      <c r="AIY5" s="375"/>
      <c r="AIZ5" s="242" t="s">
        <v>2491</v>
      </c>
      <c r="AJA5" s="376"/>
      <c r="AJB5" s="242" t="s">
        <v>2491</v>
      </c>
      <c r="AJC5" s="376"/>
      <c r="AJD5" s="242" t="s">
        <v>2491</v>
      </c>
      <c r="AJE5" s="376"/>
      <c r="AJF5" s="380" t="s">
        <v>2491</v>
      </c>
      <c r="AJG5" s="498"/>
      <c r="AJH5" s="498"/>
      <c r="AJI5" s="500"/>
      <c r="AJJ5" s="376"/>
      <c r="AJK5" s="242" t="s">
        <v>2491</v>
      </c>
      <c r="AJL5" s="376"/>
      <c r="AJM5" s="380" t="s">
        <v>2491</v>
      </c>
      <c r="AJN5" s="572"/>
      <c r="AJO5" s="679"/>
      <c r="AJP5" s="861"/>
      <c r="AJQ5" s="866" t="s">
        <v>2177</v>
      </c>
      <c r="AJR5" s="668"/>
      <c r="AJS5" s="668" t="s">
        <v>2178</v>
      </c>
      <c r="AJT5" s="801"/>
      <c r="AJU5" s="864"/>
      <c r="AJV5" s="833"/>
      <c r="AJW5" s="843"/>
      <c r="AJX5" s="381"/>
      <c r="AJY5" s="382" t="s">
        <v>533</v>
      </c>
      <c r="AJZ5" s="381"/>
      <c r="AKA5" s="382" t="s">
        <v>533</v>
      </c>
      <c r="AKB5" s="582"/>
      <c r="AKC5" s="582"/>
      <c r="AKD5" s="582"/>
      <c r="AKE5" s="582"/>
      <c r="AKF5" s="582"/>
      <c r="AKG5" s="582"/>
      <c r="AKH5" s="582"/>
      <c r="AKI5" s="582"/>
      <c r="AKJ5" s="582"/>
      <c r="AKK5" s="824"/>
      <c r="AKL5" s="554"/>
      <c r="AKM5" s="495"/>
      <c r="AKN5" s="529"/>
      <c r="AKO5" s="498"/>
      <c r="AKP5" s="500"/>
      <c r="AKQ5" s="498"/>
      <c r="AKR5" s="498"/>
      <c r="AKS5" s="498"/>
      <c r="AKT5" s="498"/>
      <c r="AKU5" s="498"/>
      <c r="AKV5" s="498"/>
      <c r="AKW5" s="498"/>
      <c r="AKX5" s="498"/>
      <c r="AKY5" s="498"/>
      <c r="AKZ5" s="498"/>
      <c r="ALA5" s="520"/>
      <c r="ALB5" s="569"/>
      <c r="ALC5" s="554"/>
      <c r="ALD5" s="554"/>
      <c r="ALE5" s="554"/>
      <c r="ALF5" s="554"/>
      <c r="ALG5" s="554"/>
      <c r="ALH5" s="554"/>
      <c r="ALI5" s="554"/>
      <c r="ALJ5" s="554"/>
      <c r="ALK5" s="554"/>
      <c r="ALL5" s="554"/>
      <c r="ALM5" s="554"/>
      <c r="ALN5" s="554"/>
      <c r="ALO5" s="554"/>
      <c r="ALP5" s="554"/>
      <c r="ALQ5" s="554"/>
      <c r="ALR5" s="554"/>
      <c r="ALS5" s="495"/>
      <c r="ALT5" s="556"/>
      <c r="ALU5" s="498"/>
      <c r="ALV5" s="498"/>
      <c r="ALW5" s="498"/>
      <c r="ALX5" s="498"/>
      <c r="ALY5" s="498"/>
      <c r="ALZ5" s="498"/>
      <c r="AMA5" s="498"/>
      <c r="AMB5" s="498"/>
      <c r="AMC5" s="498"/>
      <c r="AMD5" s="498"/>
      <c r="AME5" s="498"/>
      <c r="AMF5" s="498"/>
      <c r="AMG5" s="498"/>
      <c r="AMH5" s="498"/>
      <c r="AMI5" s="498"/>
      <c r="AMJ5" s="498"/>
      <c r="AMK5" s="500"/>
      <c r="AML5" s="556"/>
      <c r="AMM5" s="498"/>
      <c r="AMN5" s="498"/>
      <c r="AMO5" s="498"/>
      <c r="AMP5" s="498"/>
      <c r="AMQ5" s="498"/>
      <c r="AMR5" s="498"/>
      <c r="AMS5" s="498"/>
      <c r="AMT5" s="498"/>
      <c r="AMU5" s="498"/>
      <c r="AMV5" s="498"/>
      <c r="AMW5" s="498"/>
      <c r="AMX5" s="498"/>
      <c r="AMY5" s="498"/>
      <c r="AMZ5" s="498"/>
      <c r="ANA5" s="498"/>
      <c r="ANB5" s="498"/>
      <c r="ANC5" s="500"/>
      <c r="AND5" s="498"/>
      <c r="ANE5" s="498"/>
      <c r="ANF5" s="498"/>
      <c r="ANG5" s="498"/>
      <c r="ANH5" s="498"/>
      <c r="ANI5" s="500"/>
      <c r="ANJ5" s="498"/>
      <c r="ANK5" s="498"/>
      <c r="ANL5" s="498"/>
      <c r="ANM5" s="500"/>
      <c r="ANN5" s="556"/>
      <c r="ANO5" s="498"/>
      <c r="ANP5" s="498"/>
      <c r="ANQ5" s="498"/>
      <c r="ANR5" s="498"/>
      <c r="ANS5" s="498"/>
      <c r="ANT5" s="498"/>
      <c r="ANU5" s="498"/>
      <c r="ANV5" s="498"/>
      <c r="ANW5" s="498"/>
      <c r="ANX5" s="498"/>
      <c r="ANY5" s="498"/>
      <c r="ANZ5" s="498"/>
      <c r="AOA5" s="498"/>
      <c r="AOB5" s="498"/>
      <c r="AOC5" s="500"/>
      <c r="AOD5" s="708"/>
      <c r="AOE5" s="542"/>
      <c r="AOF5" s="498"/>
      <c r="AOG5" s="498"/>
      <c r="AOH5" s="498"/>
      <c r="AOI5" s="498"/>
      <c r="AOJ5" s="498"/>
      <c r="AOK5" s="498"/>
      <c r="AOL5" s="498"/>
      <c r="AOM5" s="498"/>
      <c r="AON5" s="498"/>
      <c r="AOO5" s="498"/>
      <c r="AOP5" s="498"/>
      <c r="AOQ5" s="498"/>
      <c r="AOR5" s="498"/>
      <c r="AOS5" s="498"/>
      <c r="AOT5" s="498"/>
      <c r="AOU5" s="498"/>
      <c r="AOV5" s="498"/>
      <c r="AOW5" s="500"/>
      <c r="AOX5" s="556"/>
      <c r="AOY5" s="498"/>
      <c r="AOZ5" s="498"/>
      <c r="APA5" s="498"/>
      <c r="APB5" s="498"/>
      <c r="APC5" s="498"/>
      <c r="APD5" s="498"/>
      <c r="APE5" s="498"/>
      <c r="APF5" s="498"/>
      <c r="APG5" s="498"/>
      <c r="APH5" s="498"/>
      <c r="API5" s="498"/>
      <c r="APJ5" s="498"/>
      <c r="APK5" s="498"/>
      <c r="APL5" s="498"/>
      <c r="APM5" s="498"/>
      <c r="APN5" s="498"/>
      <c r="APO5" s="500"/>
      <c r="APP5" s="498"/>
      <c r="APQ5" s="500"/>
      <c r="APR5" s="498"/>
      <c r="APS5" s="500"/>
      <c r="APT5" s="498"/>
      <c r="APU5" s="500"/>
      <c r="APV5" s="498"/>
      <c r="APW5" s="500"/>
      <c r="APX5" s="498"/>
      <c r="APY5" s="520"/>
      <c r="APZ5" s="542"/>
      <c r="AQA5" s="498"/>
      <c r="AQB5" s="498"/>
      <c r="AQC5" s="498"/>
      <c r="AQD5" s="498"/>
      <c r="AQE5" s="498"/>
      <c r="AQF5" s="498"/>
      <c r="AQG5" s="498"/>
      <c r="AQH5" s="498"/>
      <c r="AQI5" s="498"/>
      <c r="AQJ5" s="498"/>
      <c r="AQK5" s="498"/>
      <c r="AQL5" s="498"/>
      <c r="AQM5" s="498"/>
      <c r="AQN5" s="498"/>
      <c r="AQO5" s="498"/>
      <c r="AQP5" s="498"/>
      <c r="AQQ5" s="500"/>
      <c r="AQR5" s="500"/>
      <c r="AQS5" s="556"/>
      <c r="AQT5" s="498"/>
      <c r="AQU5" s="498"/>
      <c r="AQV5" s="498"/>
      <c r="AQW5" s="498"/>
      <c r="AQX5" s="498"/>
      <c r="AQY5" s="498"/>
      <c r="AQZ5" s="498"/>
      <c r="ARA5" s="498"/>
      <c r="ARB5" s="498"/>
      <c r="ARC5" s="498"/>
      <c r="ARD5" s="498"/>
      <c r="ARE5" s="498"/>
      <c r="ARF5" s="498"/>
      <c r="ARG5" s="498"/>
      <c r="ARH5" s="498"/>
      <c r="ARI5" s="498"/>
      <c r="ARJ5" s="498"/>
      <c r="ARK5" s="500"/>
      <c r="ARL5" s="556"/>
      <c r="ARM5" s="498"/>
      <c r="ARN5" s="498"/>
      <c r="ARO5" s="498"/>
      <c r="ARP5" s="498"/>
      <c r="ARQ5" s="498"/>
      <c r="ARR5" s="498"/>
      <c r="ARS5" s="498"/>
      <c r="ART5" s="498"/>
      <c r="ARU5" s="498"/>
      <c r="ARV5" s="498"/>
      <c r="ARW5" s="498"/>
      <c r="ARX5" s="498"/>
      <c r="ARY5" s="498"/>
      <c r="ARZ5" s="498"/>
      <c r="ASA5" s="498"/>
      <c r="ASB5" s="498"/>
      <c r="ASC5" s="498"/>
      <c r="ASD5" s="498"/>
      <c r="ASE5" s="498"/>
      <c r="ASF5" s="498"/>
      <c r="ASG5" s="498"/>
      <c r="ASH5" s="498"/>
      <c r="ASI5" s="498"/>
      <c r="ASJ5" s="498"/>
      <c r="ASK5" s="520"/>
      <c r="ASL5" s="542"/>
      <c r="ASM5" s="498"/>
      <c r="ASN5" s="498"/>
      <c r="ASO5" s="498"/>
      <c r="ASP5" s="498"/>
      <c r="ASQ5" s="498"/>
      <c r="ASR5" s="498"/>
      <c r="ASS5" s="498"/>
      <c r="AST5" s="498"/>
      <c r="ASU5" s="498"/>
      <c r="ASV5" s="498"/>
      <c r="ASW5" s="498"/>
      <c r="ASX5" s="498"/>
      <c r="ASY5" s="498"/>
      <c r="ASZ5" s="498"/>
      <c r="ATA5" s="498"/>
      <c r="ATB5" s="498"/>
      <c r="ATC5" s="498"/>
      <c r="ATD5" s="496"/>
      <c r="ATE5" s="589"/>
      <c r="ATF5" s="554"/>
      <c r="ATG5" s="554"/>
      <c r="ATH5" s="554"/>
      <c r="ATI5" s="554"/>
      <c r="ATJ5" s="554"/>
      <c r="ATK5" s="554"/>
      <c r="ATL5" s="554"/>
      <c r="ATM5" s="554"/>
      <c r="ATN5" s="554"/>
      <c r="ATO5" s="554"/>
      <c r="ATP5" s="708"/>
      <c r="ATQ5" s="589"/>
      <c r="ATR5" s="554"/>
      <c r="ATS5" s="554"/>
      <c r="ATT5" s="554"/>
      <c r="ATU5" s="554"/>
      <c r="ATV5" s="554"/>
      <c r="ATW5" s="554"/>
      <c r="ATX5" s="554"/>
      <c r="ATY5" s="554"/>
      <c r="ATZ5" s="554"/>
      <c r="AUA5" s="554"/>
      <c r="AUB5" s="495"/>
      <c r="AUC5" s="589"/>
      <c r="AUD5" s="554"/>
      <c r="AUE5" s="554"/>
      <c r="AUF5" s="554"/>
      <c r="AUG5" s="554"/>
      <c r="AUH5" s="554"/>
      <c r="AUI5" s="554"/>
      <c r="AUJ5" s="554"/>
      <c r="AUK5" s="554"/>
      <c r="AUL5" s="554"/>
      <c r="AUM5" s="554"/>
      <c r="AUN5" s="708"/>
      <c r="AUO5" s="542"/>
      <c r="AUP5" s="498"/>
      <c r="AUQ5" s="498"/>
      <c r="AUR5" s="498"/>
      <c r="AUS5" s="498"/>
      <c r="AUT5" s="498"/>
      <c r="AUU5" s="498"/>
      <c r="AUV5" s="498"/>
      <c r="AUW5" s="498"/>
      <c r="AUX5" s="498"/>
      <c r="AUY5" s="498"/>
      <c r="AUZ5" s="498"/>
      <c r="AVA5" s="498"/>
      <c r="AVB5" s="498"/>
      <c r="AVC5" s="498"/>
      <c r="AVD5" s="500"/>
      <c r="AVE5" s="556"/>
      <c r="AVF5" s="500"/>
      <c r="AVG5" s="498"/>
      <c r="AVH5" s="500"/>
      <c r="AVI5" s="556"/>
      <c r="AVJ5" s="520"/>
      <c r="AVK5" s="556"/>
      <c r="AVL5" s="520"/>
      <c r="AVM5" s="556"/>
      <c r="AVN5" s="520"/>
      <c r="AVO5" s="556"/>
      <c r="AVP5" s="520"/>
      <c r="AVQ5" s="488"/>
      <c r="AVR5" s="556"/>
      <c r="AVS5" s="520"/>
      <c r="AVT5" s="351" t="s">
        <v>3322</v>
      </c>
      <c r="AVU5" s="349" t="s">
        <v>3323</v>
      </c>
      <c r="AVV5" s="349" t="s">
        <v>3322</v>
      </c>
      <c r="AVW5" s="349" t="s">
        <v>3323</v>
      </c>
      <c r="AVX5" s="349" t="s">
        <v>3322</v>
      </c>
      <c r="AVY5" s="349" t="s">
        <v>3323</v>
      </c>
      <c r="AVZ5" s="349" t="s">
        <v>3322</v>
      </c>
      <c r="AWA5" s="354" t="s">
        <v>3323</v>
      </c>
      <c r="AWB5" s="243" t="s">
        <v>2987</v>
      </c>
      <c r="AWC5" s="349" t="s">
        <v>2978</v>
      </c>
      <c r="AWD5" s="349" t="s">
        <v>2979</v>
      </c>
      <c r="AWE5" s="349" t="s">
        <v>2980</v>
      </c>
      <c r="AWF5" s="349" t="s">
        <v>2981</v>
      </c>
      <c r="AWG5" s="349" t="s">
        <v>2982</v>
      </c>
      <c r="AWH5" s="349" t="s">
        <v>2983</v>
      </c>
      <c r="AWI5" s="349" t="s">
        <v>2984</v>
      </c>
      <c r="AWJ5" s="349" t="s">
        <v>2987</v>
      </c>
      <c r="AWK5" s="349" t="s">
        <v>2978</v>
      </c>
      <c r="AWL5" s="349" t="s">
        <v>2979</v>
      </c>
      <c r="AWM5" s="349" t="s">
        <v>2980</v>
      </c>
      <c r="AWN5" s="349" t="s">
        <v>2981</v>
      </c>
      <c r="AWO5" s="349" t="s">
        <v>2982</v>
      </c>
      <c r="AWP5" s="349" t="s">
        <v>2983</v>
      </c>
      <c r="AWQ5" s="349" t="s">
        <v>2984</v>
      </c>
      <c r="AWR5" s="349" t="s">
        <v>2987</v>
      </c>
      <c r="AWS5" s="349" t="s">
        <v>2978</v>
      </c>
      <c r="AWT5" s="349" t="s">
        <v>2979</v>
      </c>
      <c r="AWU5" s="349" t="s">
        <v>2980</v>
      </c>
      <c r="AWV5" s="349" t="s">
        <v>2981</v>
      </c>
      <c r="AWW5" s="349" t="s">
        <v>2982</v>
      </c>
      <c r="AWX5" s="349" t="s">
        <v>2983</v>
      </c>
      <c r="AWY5" s="349" t="s">
        <v>2984</v>
      </c>
      <c r="AWZ5" s="730"/>
      <c r="AXA5" s="868"/>
      <c r="AXB5" s="349" t="s">
        <v>1</v>
      </c>
      <c r="AXC5" s="349" t="s">
        <v>2</v>
      </c>
      <c r="AXD5" s="349" t="s">
        <v>1</v>
      </c>
      <c r="AXE5" s="349" t="s">
        <v>2</v>
      </c>
      <c r="AXF5" s="554"/>
      <c r="AXG5" s="349" t="s">
        <v>1</v>
      </c>
      <c r="AXH5" s="349" t="s">
        <v>2</v>
      </c>
      <c r="AXI5" s="349" t="s">
        <v>1</v>
      </c>
      <c r="AXJ5" s="349" t="s">
        <v>2</v>
      </c>
      <c r="AXK5" s="349" t="s">
        <v>1</v>
      </c>
      <c r="AXL5" s="349" t="s">
        <v>2</v>
      </c>
      <c r="AXM5" s="349" t="s">
        <v>1</v>
      </c>
      <c r="AXN5" s="354" t="s">
        <v>2</v>
      </c>
      <c r="AXO5" s="589"/>
      <c r="AXP5" s="554"/>
      <c r="AXQ5" s="554"/>
      <c r="AXR5" s="554"/>
      <c r="AXS5" s="554"/>
      <c r="AXT5" s="499"/>
      <c r="AXU5" s="499"/>
      <c r="AXV5" s="499"/>
      <c r="AXW5" s="499"/>
      <c r="AXX5" s="499"/>
      <c r="AXY5" s="499"/>
      <c r="AXZ5" s="498"/>
      <c r="AYA5" s="498"/>
      <c r="AYB5" s="254" t="s">
        <v>578</v>
      </c>
      <c r="AYC5" s="242" t="s">
        <v>579</v>
      </c>
      <c r="AYD5" s="242" t="s">
        <v>578</v>
      </c>
      <c r="AYE5" s="242" t="s">
        <v>579</v>
      </c>
      <c r="AYF5" s="242" t="s">
        <v>578</v>
      </c>
      <c r="AYG5" s="242" t="s">
        <v>579</v>
      </c>
      <c r="AYH5" s="242" t="s">
        <v>578</v>
      </c>
      <c r="AYI5" s="254" t="s">
        <v>579</v>
      </c>
      <c r="AYJ5" s="254" t="s">
        <v>578</v>
      </c>
      <c r="AYK5" s="349" t="s">
        <v>579</v>
      </c>
      <c r="AYL5" s="349" t="s">
        <v>578</v>
      </c>
      <c r="AYM5" s="349" t="s">
        <v>579</v>
      </c>
      <c r="AYN5" s="349" t="s">
        <v>578</v>
      </c>
      <c r="AYO5" s="349" t="s">
        <v>579</v>
      </c>
      <c r="AYP5" s="349" t="s">
        <v>578</v>
      </c>
      <c r="AYQ5" s="349" t="s">
        <v>579</v>
      </c>
      <c r="AYR5" s="349" t="s">
        <v>578</v>
      </c>
      <c r="AYS5" s="349" t="s">
        <v>579</v>
      </c>
      <c r="AYT5" s="349" t="s">
        <v>578</v>
      </c>
      <c r="AYU5" s="349" t="s">
        <v>579</v>
      </c>
      <c r="AYV5" s="349" t="s">
        <v>578</v>
      </c>
      <c r="AYW5" s="349" t="s">
        <v>579</v>
      </c>
      <c r="AYX5" s="349" t="s">
        <v>578</v>
      </c>
      <c r="AYY5" s="349" t="s">
        <v>579</v>
      </c>
      <c r="AYZ5" s="243" t="s">
        <v>578</v>
      </c>
      <c r="AZA5" s="354" t="s">
        <v>579</v>
      </c>
      <c r="AZB5" s="556"/>
      <c r="AZC5" s="498"/>
      <c r="AZD5" s="498"/>
      <c r="AZE5" s="498"/>
      <c r="AZF5" s="498"/>
      <c r="AZG5" s="520"/>
      <c r="AZH5" s="730"/>
      <c r="AZI5" s="554"/>
      <c r="AZJ5" s="554"/>
      <c r="AZK5" s="554"/>
      <c r="AZL5" s="554"/>
      <c r="AZM5" s="554"/>
      <c r="AZN5" s="554"/>
      <c r="AZO5" s="554"/>
      <c r="AZP5" s="554"/>
      <c r="AZQ5" s="554"/>
      <c r="AZR5" s="554"/>
      <c r="AZS5" s="554"/>
      <c r="AZT5" s="554"/>
      <c r="AZU5" s="554"/>
      <c r="AZV5" s="554"/>
      <c r="AZW5" s="554"/>
      <c r="AZX5" s="554"/>
      <c r="AZY5" s="554"/>
      <c r="AZZ5" s="554"/>
      <c r="BAA5" s="554"/>
      <c r="BAB5" s="554"/>
      <c r="BAC5" s="554"/>
      <c r="BAD5" s="708"/>
      <c r="BAE5" s="589"/>
      <c r="BAF5" s="708"/>
      <c r="BAG5" s="589"/>
      <c r="BAH5" s="554"/>
      <c r="BAI5" s="554"/>
      <c r="BAJ5" s="554"/>
      <c r="BAK5" s="554"/>
      <c r="BAL5" s="554"/>
      <c r="BAM5" s="554"/>
      <c r="BAN5" s="554"/>
      <c r="BAO5" s="554"/>
      <c r="BAP5" s="554"/>
      <c r="BAQ5" s="554"/>
      <c r="BAR5" s="554"/>
      <c r="BAS5" s="554"/>
      <c r="BAT5" s="554"/>
      <c r="BAU5" s="554"/>
      <c r="BAV5" s="708"/>
      <c r="BAW5" s="351" t="s">
        <v>108</v>
      </c>
      <c r="BAX5" s="320" t="s">
        <v>109</v>
      </c>
      <c r="BAY5" s="349" t="s">
        <v>108</v>
      </c>
      <c r="BAZ5" s="349" t="s">
        <v>109</v>
      </c>
      <c r="BBA5" s="350" t="s">
        <v>108</v>
      </c>
      <c r="BBB5" s="349" t="s">
        <v>109</v>
      </c>
      <c r="BBC5" s="349" t="s">
        <v>108</v>
      </c>
      <c r="BBD5" s="349" t="s">
        <v>109</v>
      </c>
      <c r="BBE5" s="349"/>
      <c r="BBF5" s="349" t="s">
        <v>109</v>
      </c>
      <c r="BBG5" s="349" t="s">
        <v>108</v>
      </c>
      <c r="BBH5" s="349" t="s">
        <v>109</v>
      </c>
      <c r="BBI5" s="349" t="s">
        <v>108</v>
      </c>
      <c r="BBJ5" s="349" t="s">
        <v>109</v>
      </c>
      <c r="BBK5" s="349" t="s">
        <v>108</v>
      </c>
      <c r="BBL5" s="349" t="s">
        <v>109</v>
      </c>
      <c r="BBM5" s="349" t="s">
        <v>108</v>
      </c>
      <c r="BBN5" s="349" t="s">
        <v>109</v>
      </c>
      <c r="BBO5" s="349" t="s">
        <v>108</v>
      </c>
      <c r="BBP5" s="349" t="s">
        <v>109</v>
      </c>
      <c r="BBQ5" s="243" t="s">
        <v>108</v>
      </c>
      <c r="BBR5" s="320" t="s">
        <v>109</v>
      </c>
      <c r="BBS5" s="349" t="s">
        <v>108</v>
      </c>
      <c r="BBT5" s="320" t="s">
        <v>109</v>
      </c>
      <c r="BBU5" s="349" t="s">
        <v>108</v>
      </c>
      <c r="BBV5" s="320" t="s">
        <v>109</v>
      </c>
      <c r="BBW5" s="349" t="s">
        <v>108</v>
      </c>
      <c r="BBX5" s="340" t="s">
        <v>109</v>
      </c>
      <c r="BBY5" s="369" t="s">
        <v>141</v>
      </c>
      <c r="BBZ5" s="349" t="s">
        <v>142</v>
      </c>
      <c r="BCA5" s="350" t="s">
        <v>141</v>
      </c>
      <c r="BCB5" s="349" t="s">
        <v>142</v>
      </c>
      <c r="BCC5" s="350" t="s">
        <v>141</v>
      </c>
      <c r="BCD5" s="349" t="s">
        <v>142</v>
      </c>
      <c r="BCE5" s="350" t="s">
        <v>141</v>
      </c>
      <c r="BCF5" s="349" t="s">
        <v>142</v>
      </c>
      <c r="BCG5" s="350" t="s">
        <v>141</v>
      </c>
      <c r="BCH5" s="349" t="s">
        <v>142</v>
      </c>
      <c r="BCI5" s="350" t="s">
        <v>141</v>
      </c>
      <c r="BCJ5" s="349" t="s">
        <v>142</v>
      </c>
      <c r="BCK5" s="350" t="s">
        <v>141</v>
      </c>
      <c r="BCL5" s="349" t="s">
        <v>142</v>
      </c>
      <c r="BCM5" s="350" t="s">
        <v>141</v>
      </c>
      <c r="BCN5" s="349" t="s">
        <v>142</v>
      </c>
      <c r="BCO5" s="350" t="s">
        <v>141</v>
      </c>
      <c r="BCP5" s="349" t="s">
        <v>142</v>
      </c>
      <c r="BCQ5" s="350" t="s">
        <v>141</v>
      </c>
      <c r="BCR5" s="354" t="s">
        <v>142</v>
      </c>
      <c r="BCS5" s="369" t="s">
        <v>108</v>
      </c>
      <c r="BCT5" s="349" t="s">
        <v>109</v>
      </c>
      <c r="BCU5" s="350" t="s">
        <v>108</v>
      </c>
      <c r="BCV5" s="349" t="s">
        <v>109</v>
      </c>
      <c r="BCW5" s="350" t="s">
        <v>108</v>
      </c>
      <c r="BCX5" s="349" t="s">
        <v>109</v>
      </c>
      <c r="BCY5" s="350" t="s">
        <v>108</v>
      </c>
      <c r="BCZ5" s="349" t="s">
        <v>109</v>
      </c>
      <c r="BDA5" s="350" t="s">
        <v>108</v>
      </c>
      <c r="BDB5" s="349" t="s">
        <v>109</v>
      </c>
      <c r="BDC5" s="350" t="s">
        <v>108</v>
      </c>
      <c r="BDD5" s="349" t="s">
        <v>109</v>
      </c>
      <c r="BDE5" s="350" t="s">
        <v>108</v>
      </c>
      <c r="BDF5" s="349" t="s">
        <v>109</v>
      </c>
      <c r="BDG5" s="350" t="s">
        <v>108</v>
      </c>
      <c r="BDH5" s="349" t="s">
        <v>109</v>
      </c>
      <c r="BDI5" s="350" t="s">
        <v>108</v>
      </c>
      <c r="BDJ5" s="349" t="s">
        <v>109</v>
      </c>
      <c r="BDK5" s="350" t="s">
        <v>108</v>
      </c>
      <c r="BDL5" s="354" t="s">
        <v>109</v>
      </c>
      <c r="BDM5" s="589"/>
      <c r="BDN5" s="554"/>
      <c r="BDO5" s="554"/>
      <c r="BDP5" s="708"/>
      <c r="BDQ5" s="586"/>
      <c r="BDR5" s="242" t="s">
        <v>207</v>
      </c>
      <c r="BDS5" s="253" t="s">
        <v>140</v>
      </c>
      <c r="BDT5" s="495"/>
      <c r="BDU5" s="242" t="s">
        <v>139</v>
      </c>
      <c r="BDV5" s="253" t="s">
        <v>140</v>
      </c>
      <c r="BDW5" s="498"/>
      <c r="BDX5" s="498"/>
      <c r="BDY5" s="495"/>
      <c r="BDZ5" s="242" t="s">
        <v>207</v>
      </c>
      <c r="BEA5" s="253" t="s">
        <v>140</v>
      </c>
      <c r="BEB5" s="495"/>
      <c r="BEC5" s="349" t="s">
        <v>207</v>
      </c>
      <c r="BED5" s="355" t="s">
        <v>140</v>
      </c>
      <c r="BEE5" s="634"/>
      <c r="BEF5" s="872"/>
      <c r="BEG5" s="885"/>
      <c r="BEH5" s="872"/>
      <c r="BEI5" s="383" t="s">
        <v>222</v>
      </c>
      <c r="BEJ5" s="383" t="s">
        <v>223</v>
      </c>
      <c r="BEK5" s="384" t="s">
        <v>141</v>
      </c>
      <c r="BEL5" s="385" t="s">
        <v>142</v>
      </c>
      <c r="BEM5" s="386" t="s">
        <v>222</v>
      </c>
      <c r="BEN5" s="387" t="s">
        <v>223</v>
      </c>
      <c r="BEO5" s="388" t="s">
        <v>222</v>
      </c>
      <c r="BEP5" s="383" t="s">
        <v>223</v>
      </c>
      <c r="BEQ5" s="383" t="s">
        <v>222</v>
      </c>
      <c r="BER5" s="383" t="s">
        <v>223</v>
      </c>
      <c r="BES5" s="383" t="s">
        <v>222</v>
      </c>
      <c r="BET5" s="383" t="s">
        <v>223</v>
      </c>
      <c r="BEU5" s="383" t="s">
        <v>222</v>
      </c>
      <c r="BEV5" s="383" t="s">
        <v>223</v>
      </c>
      <c r="BEW5" s="383" t="s">
        <v>222</v>
      </c>
      <c r="BEX5" s="387" t="s">
        <v>223</v>
      </c>
      <c r="BEY5" s="388" t="s">
        <v>222</v>
      </c>
      <c r="BEZ5" s="383" t="s">
        <v>223</v>
      </c>
      <c r="BFA5" s="383" t="s">
        <v>222</v>
      </c>
      <c r="BFB5" s="383" t="s">
        <v>223</v>
      </c>
      <c r="BFC5" s="383" t="s">
        <v>222</v>
      </c>
      <c r="BFD5" s="383" t="s">
        <v>223</v>
      </c>
      <c r="BFE5" s="383" t="s">
        <v>222</v>
      </c>
      <c r="BFF5" s="383" t="s">
        <v>223</v>
      </c>
      <c r="BFG5" s="383" t="s">
        <v>222</v>
      </c>
      <c r="BFH5" s="383" t="s">
        <v>223</v>
      </c>
      <c r="BFI5" s="383" t="s">
        <v>222</v>
      </c>
      <c r="BFJ5" s="383" t="s">
        <v>223</v>
      </c>
      <c r="BFK5" s="383" t="s">
        <v>222</v>
      </c>
      <c r="BFL5" s="387" t="s">
        <v>223</v>
      </c>
      <c r="BFM5" s="353" t="s">
        <v>108</v>
      </c>
      <c r="BFN5" s="242" t="s">
        <v>109</v>
      </c>
      <c r="BFO5" s="242" t="s">
        <v>108</v>
      </c>
      <c r="BFP5" s="242" t="s">
        <v>109</v>
      </c>
      <c r="BFQ5" s="242" t="s">
        <v>108</v>
      </c>
      <c r="BFR5" s="242" t="s">
        <v>109</v>
      </c>
      <c r="BFS5" s="242" t="s">
        <v>108</v>
      </c>
      <c r="BFT5" s="242" t="s">
        <v>109</v>
      </c>
      <c r="BFU5" s="242" t="s">
        <v>108</v>
      </c>
      <c r="BFV5" s="242" t="s">
        <v>109</v>
      </c>
      <c r="BFW5" s="242" t="s">
        <v>108</v>
      </c>
      <c r="BFX5" s="242" t="s">
        <v>109</v>
      </c>
      <c r="BFY5" s="242" t="s">
        <v>108</v>
      </c>
      <c r="BFZ5" s="253" t="s">
        <v>109</v>
      </c>
      <c r="BGA5" s="242" t="s">
        <v>108</v>
      </c>
      <c r="BGB5" s="355" t="s">
        <v>109</v>
      </c>
      <c r="BGC5" s="351" t="s">
        <v>108</v>
      </c>
      <c r="BGD5" s="349" t="s">
        <v>109</v>
      </c>
      <c r="BGE5" s="349" t="s">
        <v>108</v>
      </c>
      <c r="BGF5" s="350" t="s">
        <v>109</v>
      </c>
      <c r="BGG5" s="349" t="s">
        <v>108</v>
      </c>
      <c r="BGH5" s="349" t="s">
        <v>109</v>
      </c>
      <c r="BGI5" s="349" t="s">
        <v>108</v>
      </c>
      <c r="BGJ5" s="349" t="s">
        <v>109</v>
      </c>
      <c r="BGK5" s="349" t="s">
        <v>108</v>
      </c>
      <c r="BGL5" s="349" t="s">
        <v>109</v>
      </c>
      <c r="BGM5" s="349" t="s">
        <v>108</v>
      </c>
      <c r="BGN5" s="349" t="s">
        <v>109</v>
      </c>
      <c r="BGO5" s="349" t="s">
        <v>108</v>
      </c>
      <c r="BGP5" s="349" t="s">
        <v>109</v>
      </c>
      <c r="BGQ5" s="349" t="s">
        <v>108</v>
      </c>
      <c r="BGR5" s="349" t="s">
        <v>109</v>
      </c>
      <c r="BGS5" s="349" t="s">
        <v>108</v>
      </c>
      <c r="BGT5" s="349" t="s">
        <v>109</v>
      </c>
      <c r="BGU5" s="349" t="s">
        <v>108</v>
      </c>
      <c r="BGV5" s="349" t="s">
        <v>109</v>
      </c>
      <c r="BGW5" s="349" t="s">
        <v>108</v>
      </c>
      <c r="BGX5" s="354" t="s">
        <v>109</v>
      </c>
      <c r="BGY5" s="351" t="s">
        <v>108</v>
      </c>
      <c r="BGZ5" s="349" t="s">
        <v>109</v>
      </c>
      <c r="BHA5" s="349" t="s">
        <v>108</v>
      </c>
      <c r="BHB5" s="350" t="s">
        <v>109</v>
      </c>
      <c r="BHC5" s="349" t="s">
        <v>108</v>
      </c>
      <c r="BHD5" s="349" t="s">
        <v>109</v>
      </c>
      <c r="BHE5" s="349" t="s">
        <v>108</v>
      </c>
      <c r="BHF5" s="349" t="s">
        <v>109</v>
      </c>
      <c r="BHG5" s="349" t="s">
        <v>108</v>
      </c>
      <c r="BHH5" s="349" t="s">
        <v>109</v>
      </c>
      <c r="BHI5" s="349" t="s">
        <v>108</v>
      </c>
      <c r="BHJ5" s="349" t="s">
        <v>109</v>
      </c>
      <c r="BHK5" s="349" t="s">
        <v>108</v>
      </c>
      <c r="BHL5" s="349" t="s">
        <v>109</v>
      </c>
      <c r="BHM5" s="349" t="s">
        <v>108</v>
      </c>
      <c r="BHN5" s="349" t="s">
        <v>109</v>
      </c>
      <c r="BHO5" s="349" t="s">
        <v>108</v>
      </c>
      <c r="BHP5" s="349" t="s">
        <v>109</v>
      </c>
      <c r="BHQ5" s="349" t="s">
        <v>108</v>
      </c>
      <c r="BHR5" s="349" t="s">
        <v>109</v>
      </c>
      <c r="BHS5" s="349" t="s">
        <v>108</v>
      </c>
      <c r="BHT5" s="354" t="s">
        <v>109</v>
      </c>
      <c r="BHU5" s="589"/>
      <c r="BHV5" s="554"/>
      <c r="BHW5" s="554"/>
      <c r="BHX5" s="554"/>
      <c r="BHY5" s="554"/>
      <c r="BHZ5" s="708"/>
      <c r="BIA5" s="353" t="s">
        <v>141</v>
      </c>
      <c r="BIB5" s="242" t="s">
        <v>142</v>
      </c>
      <c r="BIC5" s="365" t="s">
        <v>141</v>
      </c>
      <c r="BID5" s="365" t="s">
        <v>142</v>
      </c>
      <c r="BIE5" s="365" t="s">
        <v>141</v>
      </c>
      <c r="BIF5" s="365" t="s">
        <v>142</v>
      </c>
      <c r="BIG5" s="242" t="s">
        <v>141</v>
      </c>
      <c r="BIH5" s="242" t="s">
        <v>142</v>
      </c>
      <c r="BII5" s="257" t="s">
        <v>141</v>
      </c>
      <c r="BIJ5" s="257" t="s">
        <v>142</v>
      </c>
      <c r="BIK5" s="365" t="s">
        <v>141</v>
      </c>
      <c r="BIL5" s="365" t="s">
        <v>142</v>
      </c>
      <c r="BIM5" s="257" t="s">
        <v>141</v>
      </c>
      <c r="BIN5" s="365" t="s">
        <v>142</v>
      </c>
      <c r="BIO5" s="365" t="s">
        <v>141</v>
      </c>
      <c r="BIP5" s="257" t="s">
        <v>142</v>
      </c>
      <c r="BIQ5" s="366" t="s">
        <v>286</v>
      </c>
      <c r="BIR5" s="589"/>
      <c r="BIS5" s="554"/>
      <c r="BIT5" s="554"/>
      <c r="BIU5" s="554"/>
      <c r="BIV5" s="554"/>
      <c r="BIW5" s="708"/>
      <c r="BIX5" s="586"/>
      <c r="BIY5" s="554"/>
      <c r="BIZ5" s="554"/>
      <c r="BJA5" s="554"/>
      <c r="BJB5" s="554"/>
      <c r="BJC5" s="554"/>
      <c r="BJD5" s="365" t="s">
        <v>2194</v>
      </c>
      <c r="BJE5" s="365" t="s">
        <v>1586</v>
      </c>
      <c r="BJF5" s="554"/>
      <c r="BJG5" s="554"/>
      <c r="BJH5" s="554"/>
      <c r="BJI5" s="569"/>
      <c r="BJJ5" s="554"/>
      <c r="BJK5" s="708"/>
      <c r="BJL5" s="589"/>
      <c r="BJM5" s="708"/>
      <c r="BJN5" s="589"/>
      <c r="BJO5" s="708"/>
      <c r="BJP5" s="542"/>
      <c r="BJQ5" s="498"/>
      <c r="BJR5" s="498"/>
      <c r="BJS5" s="498"/>
      <c r="BJT5" s="498"/>
      <c r="BJU5" s="498"/>
      <c r="BJV5" s="498"/>
      <c r="BJW5" s="498"/>
      <c r="BJX5" s="498"/>
      <c r="BJY5" s="498"/>
      <c r="BJZ5" s="498"/>
      <c r="BKA5" s="498"/>
      <c r="BKB5" s="498"/>
      <c r="BKC5" s="500"/>
      <c r="BKD5" s="556"/>
      <c r="BKE5" s="500"/>
      <c r="BKF5" s="498"/>
      <c r="BKG5" s="500"/>
      <c r="BKH5" s="498"/>
      <c r="BKI5" s="500"/>
      <c r="BKJ5" s="498"/>
      <c r="BKK5" s="500"/>
      <c r="BKL5" s="498"/>
      <c r="BKM5" s="500"/>
      <c r="BKN5" s="498"/>
      <c r="BKO5" s="500"/>
      <c r="BKP5" s="498"/>
      <c r="BKQ5" s="500"/>
      <c r="BKR5" s="498"/>
      <c r="BKS5" s="500"/>
      <c r="BKT5" s="498"/>
      <c r="BKU5" s="498"/>
      <c r="BKV5" s="498"/>
      <c r="BKW5" s="498"/>
      <c r="BKX5" s="498"/>
      <c r="BKY5" s="498"/>
      <c r="BKZ5" s="498"/>
      <c r="BLA5" s="498"/>
      <c r="BLB5" s="498"/>
      <c r="BLC5" s="500"/>
      <c r="BLD5" s="389"/>
      <c r="BLE5" s="390" t="s">
        <v>2491</v>
      </c>
      <c r="BLF5" s="391"/>
      <c r="BLG5" s="390" t="s">
        <v>2491</v>
      </c>
      <c r="BLH5" s="391"/>
      <c r="BLI5" s="390" t="s">
        <v>2491</v>
      </c>
      <c r="BLJ5" s="391"/>
      <c r="BLK5" s="392" t="s">
        <v>2491</v>
      </c>
      <c r="BLL5" s="569"/>
      <c r="BLM5" s="554"/>
      <c r="BLN5" s="554"/>
      <c r="BLO5" s="554"/>
      <c r="BLP5" s="554"/>
      <c r="BLQ5" s="554"/>
      <c r="BLR5" s="554"/>
      <c r="BLS5" s="554"/>
      <c r="BLT5" s="554"/>
      <c r="BLU5" s="554"/>
      <c r="BLV5" s="569"/>
      <c r="BLW5" s="554"/>
      <c r="BLX5" s="554"/>
      <c r="BLY5" s="554"/>
      <c r="BLZ5" s="554"/>
      <c r="BMA5" s="554"/>
      <c r="BMB5" s="554"/>
      <c r="BMC5" s="554"/>
      <c r="BMD5" s="554"/>
      <c r="BME5" s="495"/>
      <c r="BMF5" s="351" t="s">
        <v>2504</v>
      </c>
      <c r="BMG5" s="349" t="s">
        <v>2505</v>
      </c>
      <c r="BMH5" s="349" t="s">
        <v>2504</v>
      </c>
      <c r="BMI5" s="349" t="s">
        <v>2505</v>
      </c>
      <c r="BMJ5" s="349" t="s">
        <v>2504</v>
      </c>
      <c r="BMK5" s="349" t="s">
        <v>2505</v>
      </c>
      <c r="BML5" s="349" t="s">
        <v>2504</v>
      </c>
      <c r="BMM5" s="349" t="s">
        <v>2505</v>
      </c>
      <c r="BMN5" s="349" t="s">
        <v>2504</v>
      </c>
      <c r="BMO5" s="349" t="s">
        <v>2505</v>
      </c>
      <c r="BMP5" s="349" t="s">
        <v>2504</v>
      </c>
      <c r="BMQ5" s="354" t="s">
        <v>2505</v>
      </c>
      <c r="BMR5" s="243" t="s">
        <v>2517</v>
      </c>
      <c r="BMS5" s="349" t="s">
        <v>2518</v>
      </c>
      <c r="BMT5" s="349" t="s">
        <v>2519</v>
      </c>
      <c r="BMU5" s="349" t="s">
        <v>2520</v>
      </c>
      <c r="BMV5" s="349" t="s">
        <v>2521</v>
      </c>
      <c r="BMW5" s="349" t="s">
        <v>2522</v>
      </c>
      <c r="BMX5" s="349" t="s">
        <v>2517</v>
      </c>
      <c r="BMY5" s="349" t="s">
        <v>2520</v>
      </c>
      <c r="BMZ5" s="349" t="s">
        <v>2517</v>
      </c>
      <c r="BNA5" s="349" t="s">
        <v>2520</v>
      </c>
      <c r="BNB5" s="349" t="s">
        <v>2517</v>
      </c>
      <c r="BNC5" s="350" t="s">
        <v>2520</v>
      </c>
      <c r="BND5" s="363" t="s">
        <v>1153</v>
      </c>
      <c r="BNE5" s="258" t="s">
        <v>1154</v>
      </c>
      <c r="BNF5" s="365" t="s">
        <v>1153</v>
      </c>
      <c r="BNG5" s="258" t="s">
        <v>1154</v>
      </c>
      <c r="BNH5" s="365" t="s">
        <v>1153</v>
      </c>
      <c r="BNI5" s="258" t="s">
        <v>1154</v>
      </c>
      <c r="BNJ5" s="365" t="s">
        <v>1153</v>
      </c>
      <c r="BNK5" s="258" t="s">
        <v>1154</v>
      </c>
      <c r="BNL5" s="365" t="s">
        <v>1153</v>
      </c>
      <c r="BNM5" s="258" t="s">
        <v>1154</v>
      </c>
      <c r="BNN5" s="365" t="s">
        <v>1153</v>
      </c>
      <c r="BNO5" s="258" t="s">
        <v>1154</v>
      </c>
      <c r="BNP5" s="365" t="s">
        <v>1153</v>
      </c>
      <c r="BNQ5" s="258" t="s">
        <v>1154</v>
      </c>
      <c r="BNR5" s="365" t="s">
        <v>1153</v>
      </c>
      <c r="BNS5" s="258" t="s">
        <v>1154</v>
      </c>
      <c r="BNT5" s="365" t="s">
        <v>1153</v>
      </c>
      <c r="BNU5" s="368" t="s">
        <v>1154</v>
      </c>
      <c r="BNV5" s="367" t="s">
        <v>1153</v>
      </c>
      <c r="BNW5" s="256" t="s">
        <v>1154</v>
      </c>
      <c r="BNX5" s="393" t="s">
        <v>1153</v>
      </c>
      <c r="BNY5" s="256" t="s">
        <v>1154</v>
      </c>
      <c r="BNZ5" s="393" t="s">
        <v>1153</v>
      </c>
      <c r="BOA5" s="330" t="s">
        <v>1154</v>
      </c>
      <c r="BOB5" s="393" t="s">
        <v>1153</v>
      </c>
      <c r="BOC5" s="330" t="s">
        <v>1154</v>
      </c>
      <c r="BOD5" s="393" t="s">
        <v>1153</v>
      </c>
      <c r="BOE5" s="330" t="s">
        <v>1154</v>
      </c>
      <c r="BOF5" s="242" t="s">
        <v>1153</v>
      </c>
      <c r="BOG5" s="242" t="s">
        <v>1154</v>
      </c>
      <c r="BOH5" s="495"/>
      <c r="BOI5" s="708"/>
      <c r="BOJ5" s="589"/>
      <c r="BOK5" s="554"/>
      <c r="BOL5" s="554"/>
      <c r="BOM5" s="708"/>
      <c r="BON5" s="589"/>
      <c r="BOO5" s="575"/>
      <c r="BOP5" s="575"/>
      <c r="BOQ5" s="495"/>
      <c r="BOR5" s="795"/>
      <c r="BOS5" s="731"/>
      <c r="BOT5" s="795"/>
      <c r="BOU5" s="499"/>
      <c r="BOV5" s="499"/>
      <c r="BOW5" s="731"/>
    </row>
    <row r="6" spans="1:1765" s="329" customFormat="1" ht="25.5" x14ac:dyDescent="0.25">
      <c r="A6" s="780" t="s">
        <v>3</v>
      </c>
      <c r="B6" s="781"/>
      <c r="C6" s="349" t="s">
        <v>4</v>
      </c>
      <c r="D6" s="349" t="s">
        <v>4</v>
      </c>
      <c r="E6" s="349" t="s">
        <v>1701</v>
      </c>
      <c r="F6" s="349" t="s">
        <v>4</v>
      </c>
      <c r="G6" s="349" t="s">
        <v>4</v>
      </c>
      <c r="H6" s="349" t="s">
        <v>1701</v>
      </c>
      <c r="I6" s="349" t="s">
        <v>4</v>
      </c>
      <c r="J6" s="349" t="s">
        <v>4</v>
      </c>
      <c r="K6" s="350" t="s">
        <v>1701</v>
      </c>
      <c r="L6" s="351" t="s">
        <v>4</v>
      </c>
      <c r="M6" s="349" t="s">
        <v>4</v>
      </c>
      <c r="N6" s="349" t="s">
        <v>4</v>
      </c>
      <c r="O6" s="349" t="s">
        <v>4</v>
      </c>
      <c r="P6" s="349" t="s">
        <v>4</v>
      </c>
      <c r="Q6" s="349" t="s">
        <v>4</v>
      </c>
      <c r="R6" s="349" t="s">
        <v>1705</v>
      </c>
      <c r="S6" s="349" t="s">
        <v>1705</v>
      </c>
      <c r="T6" s="349" t="s">
        <v>1705</v>
      </c>
      <c r="U6" s="349" t="s">
        <v>1705</v>
      </c>
      <c r="V6" s="349" t="s">
        <v>1705</v>
      </c>
      <c r="W6" s="349" t="s">
        <v>1705</v>
      </c>
      <c r="X6" s="349" t="s">
        <v>1706</v>
      </c>
      <c r="Y6" s="354" t="s">
        <v>1706</v>
      </c>
      <c r="Z6" s="394" t="s">
        <v>1713</v>
      </c>
      <c r="AA6" s="334" t="s">
        <v>1713</v>
      </c>
      <c r="AB6" s="349" t="s">
        <v>1714</v>
      </c>
      <c r="AC6" s="395" t="s">
        <v>3216</v>
      </c>
      <c r="AD6" s="349" t="s">
        <v>1155</v>
      </c>
      <c r="AE6" s="396" t="s">
        <v>3216</v>
      </c>
      <c r="AF6" s="243" t="s">
        <v>1701</v>
      </c>
      <c r="AG6" s="349" t="s">
        <v>1155</v>
      </c>
      <c r="AH6" s="395" t="s">
        <v>3216</v>
      </c>
      <c r="AI6" s="349" t="s">
        <v>1155</v>
      </c>
      <c r="AJ6" s="395" t="s">
        <v>3216</v>
      </c>
      <c r="AK6" s="243" t="s">
        <v>1714</v>
      </c>
      <c r="AL6" s="243" t="s">
        <v>1714</v>
      </c>
      <c r="AM6" s="349" t="s">
        <v>1701</v>
      </c>
      <c r="AN6" s="243" t="s">
        <v>1714</v>
      </c>
      <c r="AO6" s="243" t="s">
        <v>1714</v>
      </c>
      <c r="AP6" s="340" t="s">
        <v>1701</v>
      </c>
      <c r="AQ6" s="351" t="s">
        <v>1714</v>
      </c>
      <c r="AR6" s="350" t="s">
        <v>21</v>
      </c>
      <c r="AS6" s="349" t="s">
        <v>1714</v>
      </c>
      <c r="AT6" s="350" t="s">
        <v>21</v>
      </c>
      <c r="AU6" s="349" t="s">
        <v>1714</v>
      </c>
      <c r="AV6" s="350" t="s">
        <v>21</v>
      </c>
      <c r="AW6" s="354" t="s">
        <v>1701</v>
      </c>
      <c r="AX6" s="351" t="s">
        <v>1714</v>
      </c>
      <c r="AY6" s="349" t="s">
        <v>21</v>
      </c>
      <c r="AZ6" s="349" t="s">
        <v>1714</v>
      </c>
      <c r="BA6" s="349" t="s">
        <v>21</v>
      </c>
      <c r="BB6" s="349" t="s">
        <v>21</v>
      </c>
      <c r="BC6" s="349" t="s">
        <v>21</v>
      </c>
      <c r="BD6" s="349" t="s">
        <v>21</v>
      </c>
      <c r="BE6" s="350" t="s">
        <v>21</v>
      </c>
      <c r="BF6" s="349" t="s">
        <v>21</v>
      </c>
      <c r="BG6" s="354" t="s">
        <v>21</v>
      </c>
      <c r="BH6" s="369" t="s">
        <v>21</v>
      </c>
      <c r="BI6" s="350" t="s">
        <v>21</v>
      </c>
      <c r="BJ6" s="350" t="s">
        <v>21</v>
      </c>
      <c r="BK6" s="350" t="s">
        <v>21</v>
      </c>
      <c r="BL6" s="350" t="s">
        <v>21</v>
      </c>
      <c r="BM6" s="350" t="s">
        <v>21</v>
      </c>
      <c r="BN6" s="350" t="s">
        <v>21</v>
      </c>
      <c r="BO6" s="350" t="s">
        <v>21</v>
      </c>
      <c r="BP6" s="350" t="s">
        <v>21</v>
      </c>
      <c r="BQ6" s="350" t="s">
        <v>21</v>
      </c>
      <c r="BR6" s="350" t="s">
        <v>21</v>
      </c>
      <c r="BS6" s="354" t="s">
        <v>21</v>
      </c>
      <c r="BT6" s="243" t="s">
        <v>1735</v>
      </c>
      <c r="BU6" s="349" t="s">
        <v>1735</v>
      </c>
      <c r="BV6" s="349" t="s">
        <v>1735</v>
      </c>
      <c r="BW6" s="349" t="s">
        <v>1735</v>
      </c>
      <c r="BX6" s="349" t="s">
        <v>1735</v>
      </c>
      <c r="BY6" s="349" t="s">
        <v>1735</v>
      </c>
      <c r="BZ6" s="349" t="s">
        <v>1735</v>
      </c>
      <c r="CA6" s="350" t="s">
        <v>1735</v>
      </c>
      <c r="CB6" s="349" t="s">
        <v>1735</v>
      </c>
      <c r="CC6" s="349" t="s">
        <v>1735</v>
      </c>
      <c r="CD6" s="349" t="s">
        <v>1735</v>
      </c>
      <c r="CE6" s="354" t="s">
        <v>1735</v>
      </c>
      <c r="CF6" s="320" t="s">
        <v>21</v>
      </c>
      <c r="CG6" s="350" t="s">
        <v>21</v>
      </c>
      <c r="CH6" s="350" t="s">
        <v>21</v>
      </c>
      <c r="CI6" s="350" t="s">
        <v>21</v>
      </c>
      <c r="CJ6" s="350" t="s">
        <v>21</v>
      </c>
      <c r="CK6" s="350" t="s">
        <v>21</v>
      </c>
      <c r="CL6" s="350" t="s">
        <v>21</v>
      </c>
      <c r="CM6" s="350" t="s">
        <v>21</v>
      </c>
      <c r="CN6" s="350" t="s">
        <v>21</v>
      </c>
      <c r="CO6" s="350" t="s">
        <v>21</v>
      </c>
      <c r="CP6" s="350" t="s">
        <v>21</v>
      </c>
      <c r="CQ6" s="354" t="s">
        <v>21</v>
      </c>
      <c r="CR6" s="243" t="s">
        <v>86</v>
      </c>
      <c r="CS6" s="349" t="s">
        <v>86</v>
      </c>
      <c r="CT6" s="349" t="s">
        <v>86</v>
      </c>
      <c r="CU6" s="349" t="s">
        <v>86</v>
      </c>
      <c r="CV6" s="349" t="s">
        <v>86</v>
      </c>
      <c r="CW6" s="349" t="s">
        <v>86</v>
      </c>
      <c r="CX6" s="349" t="s">
        <v>86</v>
      </c>
      <c r="CY6" s="350" t="s">
        <v>86</v>
      </c>
      <c r="CZ6" s="349" t="s">
        <v>86</v>
      </c>
      <c r="DA6" s="349" t="s">
        <v>86</v>
      </c>
      <c r="DB6" s="349" t="s">
        <v>86</v>
      </c>
      <c r="DC6" s="354" t="s">
        <v>86</v>
      </c>
      <c r="DD6" s="320" t="s">
        <v>21</v>
      </c>
      <c r="DE6" s="350" t="s">
        <v>21</v>
      </c>
      <c r="DF6" s="350" t="s">
        <v>21</v>
      </c>
      <c r="DG6" s="350" t="s">
        <v>21</v>
      </c>
      <c r="DH6" s="350" t="s">
        <v>21</v>
      </c>
      <c r="DI6" s="350" t="s">
        <v>21</v>
      </c>
      <c r="DJ6" s="350" t="s">
        <v>21</v>
      </c>
      <c r="DK6" s="350" t="s">
        <v>21</v>
      </c>
      <c r="DL6" s="350" t="s">
        <v>21</v>
      </c>
      <c r="DM6" s="350" t="s">
        <v>21</v>
      </c>
      <c r="DN6" s="350" t="s">
        <v>21</v>
      </c>
      <c r="DO6" s="350" t="s">
        <v>21</v>
      </c>
      <c r="DP6" s="351" t="s">
        <v>86</v>
      </c>
      <c r="DQ6" s="349" t="s">
        <v>86</v>
      </c>
      <c r="DR6" s="349" t="s">
        <v>86</v>
      </c>
      <c r="DS6" s="349" t="s">
        <v>86</v>
      </c>
      <c r="DT6" s="349" t="s">
        <v>86</v>
      </c>
      <c r="DU6" s="349" t="s">
        <v>86</v>
      </c>
      <c r="DV6" s="349" t="s">
        <v>86</v>
      </c>
      <c r="DW6" s="350" t="s">
        <v>86</v>
      </c>
      <c r="DX6" s="349" t="s">
        <v>86</v>
      </c>
      <c r="DY6" s="349" t="s">
        <v>86</v>
      </c>
      <c r="DZ6" s="349" t="s">
        <v>86</v>
      </c>
      <c r="EA6" s="354" t="s">
        <v>86</v>
      </c>
      <c r="EB6" s="351" t="s">
        <v>4</v>
      </c>
      <c r="EC6" s="349" t="s">
        <v>4</v>
      </c>
      <c r="ED6" s="349" t="s">
        <v>4</v>
      </c>
      <c r="EE6" s="349" t="s">
        <v>4</v>
      </c>
      <c r="EF6" s="349" t="s">
        <v>4</v>
      </c>
      <c r="EG6" s="349" t="s">
        <v>4</v>
      </c>
      <c r="EH6" s="349" t="s">
        <v>4</v>
      </c>
      <c r="EI6" s="349" t="s">
        <v>4</v>
      </c>
      <c r="EJ6" s="349" t="s">
        <v>4</v>
      </c>
      <c r="EK6" s="349" t="s">
        <v>4</v>
      </c>
      <c r="EL6" s="349" t="s">
        <v>4</v>
      </c>
      <c r="EM6" s="349" t="s">
        <v>4</v>
      </c>
      <c r="EN6" s="351" t="s">
        <v>86</v>
      </c>
      <c r="EO6" s="349" t="s">
        <v>86</v>
      </c>
      <c r="EP6" s="349" t="s">
        <v>86</v>
      </c>
      <c r="EQ6" s="349" t="s">
        <v>86</v>
      </c>
      <c r="ER6" s="349" t="s">
        <v>86</v>
      </c>
      <c r="ES6" s="349" t="s">
        <v>86</v>
      </c>
      <c r="ET6" s="349" t="s">
        <v>86</v>
      </c>
      <c r="EU6" s="350" t="s">
        <v>86</v>
      </c>
      <c r="EV6" s="349" t="s">
        <v>86</v>
      </c>
      <c r="EW6" s="349" t="s">
        <v>86</v>
      </c>
      <c r="EX6" s="349" t="s">
        <v>86</v>
      </c>
      <c r="EY6" s="354" t="s">
        <v>86</v>
      </c>
      <c r="EZ6" s="243" t="s">
        <v>4</v>
      </c>
      <c r="FA6" s="349" t="s">
        <v>4</v>
      </c>
      <c r="FB6" s="349" t="s">
        <v>349</v>
      </c>
      <c r="FC6" s="349" t="s">
        <v>349</v>
      </c>
      <c r="FD6" s="349" t="s">
        <v>349</v>
      </c>
      <c r="FE6" s="349" t="s">
        <v>349</v>
      </c>
      <c r="FF6" s="349" t="s">
        <v>4</v>
      </c>
      <c r="FG6" s="349" t="s">
        <v>4</v>
      </c>
      <c r="FH6" s="349" t="s">
        <v>4</v>
      </c>
      <c r="FI6" s="349" t="s">
        <v>4</v>
      </c>
      <c r="FJ6" s="349" t="s">
        <v>377</v>
      </c>
      <c r="FK6" s="320" t="s">
        <v>377</v>
      </c>
      <c r="FL6" s="349" t="s">
        <v>377</v>
      </c>
      <c r="FM6" s="320" t="s">
        <v>377</v>
      </c>
      <c r="FN6" s="351" t="s">
        <v>86</v>
      </c>
      <c r="FO6" s="397" t="s">
        <v>4</v>
      </c>
      <c r="FP6" s="243" t="s">
        <v>86</v>
      </c>
      <c r="FQ6" s="398" t="s">
        <v>4</v>
      </c>
      <c r="FR6" s="398" t="s">
        <v>4</v>
      </c>
      <c r="FS6" s="398" t="s">
        <v>4</v>
      </c>
      <c r="FT6" s="398" t="s">
        <v>4</v>
      </c>
      <c r="FU6" s="398" t="s">
        <v>4</v>
      </c>
      <c r="FV6" s="398" t="s">
        <v>4</v>
      </c>
      <c r="FW6" s="398" t="s">
        <v>4</v>
      </c>
      <c r="FX6" s="398" t="s">
        <v>4</v>
      </c>
      <c r="FY6" s="398" t="s">
        <v>4</v>
      </c>
      <c r="FZ6" s="398" t="s">
        <v>4</v>
      </c>
      <c r="GA6" s="398" t="s">
        <v>4</v>
      </c>
      <c r="GB6" s="398" t="s">
        <v>4</v>
      </c>
      <c r="GC6" s="398" t="s">
        <v>4</v>
      </c>
      <c r="GD6" s="398" t="s">
        <v>4</v>
      </c>
      <c r="GE6" s="398" t="s">
        <v>4</v>
      </c>
      <c r="GF6" s="398" t="s">
        <v>4</v>
      </c>
      <c r="GG6" s="399" t="s">
        <v>4</v>
      </c>
      <c r="GH6" s="243" t="s">
        <v>86</v>
      </c>
      <c r="GI6" s="349" t="s">
        <v>86</v>
      </c>
      <c r="GJ6" s="349" t="s">
        <v>86</v>
      </c>
      <c r="GK6" s="349" t="s">
        <v>86</v>
      </c>
      <c r="GL6" s="349" t="s">
        <v>86</v>
      </c>
      <c r="GM6" s="349" t="s">
        <v>86</v>
      </c>
      <c r="GN6" s="349" t="s">
        <v>86</v>
      </c>
      <c r="GO6" s="349" t="s">
        <v>86</v>
      </c>
      <c r="GP6" s="349" t="s">
        <v>86</v>
      </c>
      <c r="GQ6" s="349" t="s">
        <v>86</v>
      </c>
      <c r="GR6" s="349" t="s">
        <v>86</v>
      </c>
      <c r="GS6" s="349" t="s">
        <v>86</v>
      </c>
      <c r="GT6" s="349" t="s">
        <v>86</v>
      </c>
      <c r="GU6" s="349" t="s">
        <v>86</v>
      </c>
      <c r="GV6" s="349" t="s">
        <v>86</v>
      </c>
      <c r="GW6" s="354" t="s">
        <v>86</v>
      </c>
      <c r="GX6" s="351" t="s">
        <v>4</v>
      </c>
      <c r="GY6" s="350" t="s">
        <v>4</v>
      </c>
      <c r="GZ6" s="349" t="s">
        <v>4</v>
      </c>
      <c r="HA6" s="350" t="s">
        <v>4</v>
      </c>
      <c r="HB6" s="400" t="s">
        <v>377</v>
      </c>
      <c r="HC6" s="401" t="s">
        <v>377</v>
      </c>
      <c r="HD6" s="349" t="s">
        <v>4</v>
      </c>
      <c r="HE6" s="350" t="s">
        <v>4</v>
      </c>
      <c r="HF6" s="349" t="s">
        <v>4</v>
      </c>
      <c r="HG6" s="350" t="s">
        <v>4</v>
      </c>
      <c r="HH6" s="349" t="s">
        <v>86</v>
      </c>
      <c r="HI6" s="349" t="s">
        <v>86</v>
      </c>
      <c r="HJ6" s="349" t="s">
        <v>86</v>
      </c>
      <c r="HK6" s="354" t="s">
        <v>86</v>
      </c>
      <c r="HL6" s="402" t="s">
        <v>377</v>
      </c>
      <c r="HM6" s="400" t="s">
        <v>377</v>
      </c>
      <c r="HN6" s="400" t="s">
        <v>377</v>
      </c>
      <c r="HO6" s="400" t="s">
        <v>377</v>
      </c>
      <c r="HP6" s="400" t="s">
        <v>377</v>
      </c>
      <c r="HQ6" s="403" t="s">
        <v>443</v>
      </c>
      <c r="HR6" s="404" t="s">
        <v>377</v>
      </c>
      <c r="HS6" s="400" t="s">
        <v>377</v>
      </c>
      <c r="HT6" s="400" t="s">
        <v>377</v>
      </c>
      <c r="HU6" s="400" t="s">
        <v>377</v>
      </c>
      <c r="HV6" s="400" t="s">
        <v>377</v>
      </c>
      <c r="HW6" s="400" t="s">
        <v>377</v>
      </c>
      <c r="HX6" s="400" t="s">
        <v>377</v>
      </c>
      <c r="HY6" s="400" t="s">
        <v>377</v>
      </c>
      <c r="HZ6" s="400" t="s">
        <v>377</v>
      </c>
      <c r="IA6" s="400" t="s">
        <v>377</v>
      </c>
      <c r="IB6" s="400" t="s">
        <v>377</v>
      </c>
      <c r="IC6" s="400" t="s">
        <v>377</v>
      </c>
      <c r="ID6" s="400" t="s">
        <v>377</v>
      </c>
      <c r="IE6" s="400" t="s">
        <v>377</v>
      </c>
      <c r="IF6" s="400" t="s">
        <v>377</v>
      </c>
      <c r="IG6" s="401" t="s">
        <v>377</v>
      </c>
      <c r="IH6" s="405" t="s">
        <v>4</v>
      </c>
      <c r="II6" s="406" t="s">
        <v>4</v>
      </c>
      <c r="IJ6" s="406" t="s">
        <v>4</v>
      </c>
      <c r="IK6" s="406" t="s">
        <v>4</v>
      </c>
      <c r="IL6" s="406" t="s">
        <v>4</v>
      </c>
      <c r="IM6" s="406" t="s">
        <v>4</v>
      </c>
      <c r="IN6" s="406" t="s">
        <v>4</v>
      </c>
      <c r="IO6" s="406" t="s">
        <v>4</v>
      </c>
      <c r="IP6" s="406" t="s">
        <v>4</v>
      </c>
      <c r="IQ6" s="406" t="s">
        <v>4</v>
      </c>
      <c r="IR6" s="407" t="s">
        <v>4</v>
      </c>
      <c r="IS6" s="407" t="s">
        <v>4</v>
      </c>
      <c r="IT6" s="408" t="s">
        <v>443</v>
      </c>
      <c r="IU6" s="406" t="s">
        <v>443</v>
      </c>
      <c r="IV6" s="406" t="s">
        <v>443</v>
      </c>
      <c r="IW6" s="406" t="s">
        <v>443</v>
      </c>
      <c r="IX6" s="406" t="s">
        <v>443</v>
      </c>
      <c r="IY6" s="406" t="s">
        <v>443</v>
      </c>
      <c r="IZ6" s="406" t="s">
        <v>443</v>
      </c>
      <c r="JA6" s="406" t="s">
        <v>443</v>
      </c>
      <c r="JB6" s="406" t="s">
        <v>443</v>
      </c>
      <c r="JC6" s="406" t="s">
        <v>443</v>
      </c>
      <c r="JD6" s="406" t="s">
        <v>443</v>
      </c>
      <c r="JE6" s="409" t="s">
        <v>443</v>
      </c>
      <c r="JF6" s="408" t="s">
        <v>21</v>
      </c>
      <c r="JG6" s="406" t="s">
        <v>21</v>
      </c>
      <c r="JH6" s="406" t="s">
        <v>21</v>
      </c>
      <c r="JI6" s="406" t="s">
        <v>21</v>
      </c>
      <c r="JJ6" s="406" t="s">
        <v>21</v>
      </c>
      <c r="JK6" s="406" t="s">
        <v>21</v>
      </c>
      <c r="JL6" s="406" t="s">
        <v>21</v>
      </c>
      <c r="JM6" s="406" t="s">
        <v>21</v>
      </c>
      <c r="JN6" s="406" t="s">
        <v>21</v>
      </c>
      <c r="JO6" s="406" t="s">
        <v>21</v>
      </c>
      <c r="JP6" s="409" t="s">
        <v>21</v>
      </c>
      <c r="JQ6" s="407" t="s">
        <v>443</v>
      </c>
      <c r="JR6" s="406" t="s">
        <v>443</v>
      </c>
      <c r="JS6" s="406" t="s">
        <v>443</v>
      </c>
      <c r="JT6" s="406" t="s">
        <v>443</v>
      </c>
      <c r="JU6" s="406" t="s">
        <v>443</v>
      </c>
      <c r="JV6" s="406" t="s">
        <v>443</v>
      </c>
      <c r="JW6" s="406" t="s">
        <v>443</v>
      </c>
      <c r="JX6" s="406" t="s">
        <v>443</v>
      </c>
      <c r="JY6" s="406" t="s">
        <v>443</v>
      </c>
      <c r="JZ6" s="406" t="s">
        <v>443</v>
      </c>
      <c r="KA6" s="410" t="s">
        <v>443</v>
      </c>
      <c r="KB6" s="369" t="s">
        <v>38</v>
      </c>
      <c r="KC6" s="349" t="s">
        <v>38</v>
      </c>
      <c r="KD6" s="243" t="s">
        <v>38</v>
      </c>
      <c r="KE6" s="243" t="s">
        <v>33</v>
      </c>
      <c r="KF6" s="320" t="s">
        <v>90</v>
      </c>
      <c r="KG6" s="349" t="s">
        <v>22</v>
      </c>
      <c r="KH6" s="320" t="s">
        <v>90</v>
      </c>
      <c r="KI6" s="349" t="s">
        <v>22</v>
      </c>
      <c r="KJ6" s="320" t="s">
        <v>90</v>
      </c>
      <c r="KK6" s="349" t="s">
        <v>22</v>
      </c>
      <c r="KL6" s="320" t="s">
        <v>90</v>
      </c>
      <c r="KM6" s="349" t="s">
        <v>22</v>
      </c>
      <c r="KN6" s="320" t="s">
        <v>90</v>
      </c>
      <c r="KO6" s="349" t="s">
        <v>22</v>
      </c>
      <c r="KP6" s="320" t="s">
        <v>90</v>
      </c>
      <c r="KQ6" s="349" t="s">
        <v>22</v>
      </c>
      <c r="KR6" s="320" t="s">
        <v>90</v>
      </c>
      <c r="KS6" s="349" t="s">
        <v>22</v>
      </c>
      <c r="KT6" s="349" t="s">
        <v>38</v>
      </c>
      <c r="KU6" s="354" t="s">
        <v>86</v>
      </c>
      <c r="KV6" s="351" t="s">
        <v>4</v>
      </c>
      <c r="KW6" s="349" t="s">
        <v>4</v>
      </c>
      <c r="KX6" s="349" t="s">
        <v>4</v>
      </c>
      <c r="KY6" s="349" t="s">
        <v>4</v>
      </c>
      <c r="KZ6" s="349" t="s">
        <v>4</v>
      </c>
      <c r="LA6" s="349" t="s">
        <v>4</v>
      </c>
      <c r="LB6" s="349" t="s">
        <v>4</v>
      </c>
      <c r="LC6" s="354" t="s">
        <v>4</v>
      </c>
      <c r="LD6" s="351" t="s">
        <v>21</v>
      </c>
      <c r="LE6" s="349" t="s">
        <v>21</v>
      </c>
      <c r="LF6" s="349" t="s">
        <v>21</v>
      </c>
      <c r="LG6" s="349" t="s">
        <v>21</v>
      </c>
      <c r="LH6" s="349" t="s">
        <v>21</v>
      </c>
      <c r="LI6" s="349" t="s">
        <v>21</v>
      </c>
      <c r="LJ6" s="349" t="s">
        <v>21</v>
      </c>
      <c r="LK6" s="349" t="s">
        <v>21</v>
      </c>
      <c r="LL6" s="349" t="s">
        <v>21</v>
      </c>
      <c r="LM6" s="349" t="s">
        <v>21</v>
      </c>
      <c r="LN6" s="349" t="s">
        <v>21</v>
      </c>
      <c r="LO6" s="349" t="s">
        <v>21</v>
      </c>
      <c r="LP6" s="349" t="s">
        <v>21</v>
      </c>
      <c r="LQ6" s="349" t="s">
        <v>21</v>
      </c>
      <c r="LR6" s="349" t="s">
        <v>21</v>
      </c>
      <c r="LS6" s="349" t="s">
        <v>21</v>
      </c>
      <c r="LT6" s="349" t="s">
        <v>21</v>
      </c>
      <c r="LU6" s="349" t="s">
        <v>21</v>
      </c>
      <c r="LV6" s="349" t="s">
        <v>21</v>
      </c>
      <c r="LW6" s="349" t="s">
        <v>21</v>
      </c>
      <c r="LX6" s="349" t="s">
        <v>21</v>
      </c>
      <c r="LY6" s="349" t="s">
        <v>21</v>
      </c>
      <c r="LZ6" s="349" t="s">
        <v>21</v>
      </c>
      <c r="MA6" s="354" t="s">
        <v>21</v>
      </c>
      <c r="MB6" s="351" t="s">
        <v>21</v>
      </c>
      <c r="MC6" s="349" t="s">
        <v>21</v>
      </c>
      <c r="MD6" s="349" t="s">
        <v>21</v>
      </c>
      <c r="ME6" s="349" t="s">
        <v>21</v>
      </c>
      <c r="MF6" s="349" t="s">
        <v>21</v>
      </c>
      <c r="MG6" s="349" t="s">
        <v>21</v>
      </c>
      <c r="MH6" s="349" t="s">
        <v>21</v>
      </c>
      <c r="MI6" s="349" t="s">
        <v>21</v>
      </c>
      <c r="MJ6" s="349" t="s">
        <v>21</v>
      </c>
      <c r="MK6" s="349" t="s">
        <v>21</v>
      </c>
      <c r="ML6" s="349" t="s">
        <v>21</v>
      </c>
      <c r="MM6" s="349" t="s">
        <v>21</v>
      </c>
      <c r="MN6" s="349" t="s">
        <v>21</v>
      </c>
      <c r="MO6" s="349" t="s">
        <v>21</v>
      </c>
      <c r="MP6" s="349" t="s">
        <v>21</v>
      </c>
      <c r="MQ6" s="349" t="s">
        <v>21</v>
      </c>
      <c r="MR6" s="349" t="s">
        <v>21</v>
      </c>
      <c r="MS6" s="349" t="s">
        <v>21</v>
      </c>
      <c r="MT6" s="349" t="s">
        <v>21</v>
      </c>
      <c r="MU6" s="349" t="s">
        <v>21</v>
      </c>
      <c r="MV6" s="349" t="s">
        <v>21</v>
      </c>
      <c r="MW6" s="349" t="s">
        <v>21</v>
      </c>
      <c r="MX6" s="349" t="s">
        <v>21</v>
      </c>
      <c r="MY6" s="349" t="s">
        <v>21</v>
      </c>
      <c r="MZ6" s="349" t="s">
        <v>21</v>
      </c>
      <c r="NA6" s="349" t="s">
        <v>21</v>
      </c>
      <c r="NB6" s="349" t="s">
        <v>21</v>
      </c>
      <c r="NC6" s="349" t="s">
        <v>21</v>
      </c>
      <c r="ND6" s="349" t="s">
        <v>21</v>
      </c>
      <c r="NE6" s="349" t="s">
        <v>21</v>
      </c>
      <c r="NF6" s="349" t="s">
        <v>21</v>
      </c>
      <c r="NG6" s="349" t="s">
        <v>21</v>
      </c>
      <c r="NH6" s="349" t="s">
        <v>21</v>
      </c>
      <c r="NI6" s="354" t="s">
        <v>21</v>
      </c>
      <c r="NJ6" s="358" t="s">
        <v>468</v>
      </c>
      <c r="NK6" s="359" t="s">
        <v>468</v>
      </c>
      <c r="NL6" s="359" t="s">
        <v>468</v>
      </c>
      <c r="NM6" s="373" t="s">
        <v>468</v>
      </c>
      <c r="NN6" s="373" t="s">
        <v>468</v>
      </c>
      <c r="NO6" s="373" t="s">
        <v>468</v>
      </c>
      <c r="NP6" s="373" t="s">
        <v>468</v>
      </c>
      <c r="NQ6" s="373" t="s">
        <v>468</v>
      </c>
      <c r="NR6" s="373" t="s">
        <v>468</v>
      </c>
      <c r="NS6" s="373" t="s">
        <v>468</v>
      </c>
      <c r="NT6" s="411" t="s">
        <v>22</v>
      </c>
      <c r="NU6" s="258" t="s">
        <v>22</v>
      </c>
      <c r="NV6" s="258" t="s">
        <v>22</v>
      </c>
      <c r="NW6" s="258" t="s">
        <v>22</v>
      </c>
      <c r="NX6" s="258" t="s">
        <v>22</v>
      </c>
      <c r="NY6" s="258" t="s">
        <v>22</v>
      </c>
      <c r="NZ6" s="258" t="s">
        <v>22</v>
      </c>
      <c r="OA6" s="258" t="s">
        <v>22</v>
      </c>
      <c r="OB6" s="258" t="s">
        <v>22</v>
      </c>
      <c r="OC6" s="257" t="s">
        <v>22</v>
      </c>
      <c r="OD6" s="257" t="s">
        <v>22</v>
      </c>
      <c r="OE6" s="257" t="s">
        <v>22</v>
      </c>
      <c r="OF6" s="257" t="s">
        <v>22</v>
      </c>
      <c r="OG6" s="257" t="s">
        <v>22</v>
      </c>
      <c r="OH6" s="257" t="s">
        <v>22</v>
      </c>
      <c r="OI6" s="257" t="s">
        <v>22</v>
      </c>
      <c r="OJ6" s="366" t="s">
        <v>22</v>
      </c>
      <c r="OK6" s="351" t="s">
        <v>22</v>
      </c>
      <c r="OL6" s="243" t="s">
        <v>22</v>
      </c>
      <c r="OM6" s="243" t="s">
        <v>22</v>
      </c>
      <c r="ON6" s="243" t="s">
        <v>22</v>
      </c>
      <c r="OO6" s="243" t="s">
        <v>22</v>
      </c>
      <c r="OP6" s="243" t="s">
        <v>22</v>
      </c>
      <c r="OQ6" s="243" t="s">
        <v>22</v>
      </c>
      <c r="OR6" s="349" t="s">
        <v>22</v>
      </c>
      <c r="OS6" s="243" t="s">
        <v>22</v>
      </c>
      <c r="OT6" s="243" t="s">
        <v>22</v>
      </c>
      <c r="OU6" s="243" t="s">
        <v>22</v>
      </c>
      <c r="OV6" s="243" t="s">
        <v>22</v>
      </c>
      <c r="OW6" s="349" t="s">
        <v>22</v>
      </c>
      <c r="OX6" s="354" t="s">
        <v>22</v>
      </c>
      <c r="OY6" s="243" t="s">
        <v>22</v>
      </c>
      <c r="OZ6" s="243" t="s">
        <v>22</v>
      </c>
      <c r="PA6" s="243" t="s">
        <v>22</v>
      </c>
      <c r="PB6" s="243" t="s">
        <v>22</v>
      </c>
      <c r="PC6" s="243" t="s">
        <v>22</v>
      </c>
      <c r="PD6" s="243" t="s">
        <v>22</v>
      </c>
      <c r="PE6" s="243" t="s">
        <v>22</v>
      </c>
      <c r="PF6" s="243" t="s">
        <v>22</v>
      </c>
      <c r="PG6" s="243" t="s">
        <v>22</v>
      </c>
      <c r="PH6" s="243" t="s">
        <v>22</v>
      </c>
      <c r="PI6" s="243" t="s">
        <v>22</v>
      </c>
      <c r="PJ6" s="243" t="s">
        <v>22</v>
      </c>
      <c r="PK6" s="243" t="s">
        <v>22</v>
      </c>
      <c r="PL6" s="243" t="s">
        <v>22</v>
      </c>
      <c r="PM6" s="243" t="s">
        <v>22</v>
      </c>
      <c r="PN6" s="243" t="s">
        <v>22</v>
      </c>
      <c r="PO6" s="320" t="s">
        <v>22</v>
      </c>
      <c r="PP6" s="354" t="s">
        <v>22</v>
      </c>
      <c r="PQ6" s="351" t="s">
        <v>22</v>
      </c>
      <c r="PR6" s="243" t="s">
        <v>22</v>
      </c>
      <c r="PS6" s="243" t="s">
        <v>22</v>
      </c>
      <c r="PT6" s="243" t="s">
        <v>22</v>
      </c>
      <c r="PU6" s="243" t="s">
        <v>22</v>
      </c>
      <c r="PV6" s="349" t="s">
        <v>22</v>
      </c>
      <c r="PW6" s="243" t="s">
        <v>22</v>
      </c>
      <c r="PX6" s="243" t="s">
        <v>22</v>
      </c>
      <c r="PY6" s="243" t="s">
        <v>22</v>
      </c>
      <c r="PZ6" s="243" t="s">
        <v>22</v>
      </c>
      <c r="QA6" s="243" t="s">
        <v>22</v>
      </c>
      <c r="QB6" s="243" t="s">
        <v>22</v>
      </c>
      <c r="QC6" s="243" t="s">
        <v>22</v>
      </c>
      <c r="QD6" s="354" t="s">
        <v>22</v>
      </c>
      <c r="QE6" s="351" t="s">
        <v>22</v>
      </c>
      <c r="QF6" s="243" t="s">
        <v>22</v>
      </c>
      <c r="QG6" s="243" t="s">
        <v>22</v>
      </c>
      <c r="QH6" s="243" t="s">
        <v>22</v>
      </c>
      <c r="QI6" s="243" t="s">
        <v>22</v>
      </c>
      <c r="QJ6" s="243" t="s">
        <v>22</v>
      </c>
      <c r="QK6" s="243" t="s">
        <v>22</v>
      </c>
      <c r="QL6" s="243" t="s">
        <v>22</v>
      </c>
      <c r="QM6" s="349" t="s">
        <v>22</v>
      </c>
      <c r="QN6" s="243" t="s">
        <v>22</v>
      </c>
      <c r="QO6" s="320" t="s">
        <v>22</v>
      </c>
      <c r="QP6" s="366" t="s">
        <v>22</v>
      </c>
      <c r="QQ6" s="351" t="s">
        <v>22</v>
      </c>
      <c r="QR6" s="243" t="s">
        <v>22</v>
      </c>
      <c r="QS6" s="320" t="s">
        <v>22</v>
      </c>
      <c r="QT6" s="349" t="s">
        <v>22</v>
      </c>
      <c r="QU6" s="320" t="s">
        <v>22</v>
      </c>
      <c r="QV6" s="349" t="s">
        <v>22</v>
      </c>
      <c r="QW6" s="243" t="s">
        <v>22</v>
      </c>
      <c r="QX6" s="243" t="s">
        <v>22</v>
      </c>
      <c r="QY6" s="243" t="s">
        <v>22</v>
      </c>
      <c r="QZ6" s="243" t="s">
        <v>22</v>
      </c>
      <c r="RA6" s="243" t="s">
        <v>22</v>
      </c>
      <c r="RB6" s="243" t="s">
        <v>22</v>
      </c>
      <c r="RC6" s="243" t="s">
        <v>22</v>
      </c>
      <c r="RD6" s="243" t="s">
        <v>22</v>
      </c>
      <c r="RE6" s="349" t="s">
        <v>22</v>
      </c>
      <c r="RF6" s="340" t="s">
        <v>22</v>
      </c>
      <c r="RG6" s="351" t="s">
        <v>22</v>
      </c>
      <c r="RH6" s="243" t="s">
        <v>22</v>
      </c>
      <c r="RI6" s="243" t="s">
        <v>22</v>
      </c>
      <c r="RJ6" s="243" t="s">
        <v>22</v>
      </c>
      <c r="RK6" s="243" t="s">
        <v>22</v>
      </c>
      <c r="RL6" s="243" t="s">
        <v>22</v>
      </c>
      <c r="RM6" s="243" t="s">
        <v>22</v>
      </c>
      <c r="RN6" s="243" t="s">
        <v>22</v>
      </c>
      <c r="RO6" s="243" t="s">
        <v>22</v>
      </c>
      <c r="RP6" s="243" t="s">
        <v>22</v>
      </c>
      <c r="RQ6" s="243" t="s">
        <v>22</v>
      </c>
      <c r="RR6" s="243" t="s">
        <v>22</v>
      </c>
      <c r="RS6" s="243" t="s">
        <v>22</v>
      </c>
      <c r="RT6" s="243" t="s">
        <v>22</v>
      </c>
      <c r="RU6" s="243" t="s">
        <v>22</v>
      </c>
      <c r="RV6" s="243" t="s">
        <v>22</v>
      </c>
      <c r="RW6" s="243" t="s">
        <v>22</v>
      </c>
      <c r="RX6" s="243" t="s">
        <v>22</v>
      </c>
      <c r="RY6" s="320" t="s">
        <v>22</v>
      </c>
      <c r="RZ6" s="350" t="s">
        <v>22</v>
      </c>
      <c r="SA6" s="369" t="s">
        <v>4</v>
      </c>
      <c r="SB6" s="350" t="s">
        <v>4</v>
      </c>
      <c r="SC6" s="350" t="s">
        <v>4</v>
      </c>
      <c r="SD6" s="350" t="s">
        <v>4</v>
      </c>
      <c r="SE6" s="350" t="s">
        <v>4</v>
      </c>
      <c r="SF6" s="350" t="s">
        <v>4</v>
      </c>
      <c r="SG6" s="350" t="s">
        <v>4</v>
      </c>
      <c r="SH6" s="350" t="s">
        <v>4</v>
      </c>
      <c r="SI6" s="350" t="s">
        <v>4</v>
      </c>
      <c r="SJ6" s="350" t="s">
        <v>4</v>
      </c>
      <c r="SK6" s="350" t="s">
        <v>4</v>
      </c>
      <c r="SL6" s="350" t="s">
        <v>1927</v>
      </c>
      <c r="SM6" s="350" t="s">
        <v>4</v>
      </c>
      <c r="SN6" s="350" t="s">
        <v>1927</v>
      </c>
      <c r="SO6" s="369" t="s">
        <v>2284</v>
      </c>
      <c r="SP6" s="350" t="s">
        <v>2284</v>
      </c>
      <c r="SQ6" s="350" t="s">
        <v>2284</v>
      </c>
      <c r="SR6" s="354" t="s">
        <v>2284</v>
      </c>
      <c r="SS6" s="351" t="s">
        <v>4</v>
      </c>
      <c r="ST6" s="243" t="s">
        <v>1589</v>
      </c>
      <c r="SU6" s="243" t="s">
        <v>4</v>
      </c>
      <c r="SV6" s="320" t="s">
        <v>22</v>
      </c>
      <c r="SW6" s="412" t="s">
        <v>1918</v>
      </c>
      <c r="SX6" s="413" t="s">
        <v>1919</v>
      </c>
      <c r="SY6" s="413" t="s">
        <v>1926</v>
      </c>
      <c r="SZ6" s="413" t="s">
        <v>1919</v>
      </c>
      <c r="TA6" s="349" t="s">
        <v>1927</v>
      </c>
      <c r="TB6" s="413" t="s">
        <v>1919</v>
      </c>
      <c r="TC6" s="413" t="s">
        <v>1926</v>
      </c>
      <c r="TD6" s="413" t="s">
        <v>1919</v>
      </c>
      <c r="TE6" s="413" t="s">
        <v>1926</v>
      </c>
      <c r="TF6" s="413" t="s">
        <v>1919</v>
      </c>
      <c r="TG6" s="349" t="s">
        <v>1927</v>
      </c>
      <c r="TH6" s="413" t="s">
        <v>1919</v>
      </c>
      <c r="TI6" s="349" t="s">
        <v>1927</v>
      </c>
      <c r="TJ6" s="413" t="s">
        <v>1919</v>
      </c>
      <c r="TK6" s="413" t="s">
        <v>1926</v>
      </c>
      <c r="TL6" s="413" t="s">
        <v>1919</v>
      </c>
      <c r="TM6" s="413" t="s">
        <v>1926</v>
      </c>
      <c r="TN6" s="413" t="s">
        <v>1919</v>
      </c>
      <c r="TO6" s="349" t="s">
        <v>1927</v>
      </c>
      <c r="TP6" s="413" t="s">
        <v>1919</v>
      </c>
      <c r="TQ6" s="349" t="s">
        <v>1927</v>
      </c>
      <c r="TR6" s="413" t="s">
        <v>1919</v>
      </c>
      <c r="TS6" s="413" t="s">
        <v>1926</v>
      </c>
      <c r="TT6" s="413" t="s">
        <v>1919</v>
      </c>
      <c r="TU6" s="349" t="s">
        <v>1927</v>
      </c>
      <c r="TV6" s="413" t="s">
        <v>1919</v>
      </c>
      <c r="TW6" s="413" t="s">
        <v>1926</v>
      </c>
      <c r="TX6" s="413" t="s">
        <v>1919</v>
      </c>
      <c r="TY6" s="354" t="s">
        <v>1927</v>
      </c>
      <c r="TZ6" s="320" t="s">
        <v>2092</v>
      </c>
      <c r="UA6" s="349" t="s">
        <v>2092</v>
      </c>
      <c r="UB6" s="320" t="s">
        <v>40</v>
      </c>
      <c r="UC6" s="349" t="s">
        <v>40</v>
      </c>
      <c r="UD6" s="349" t="s">
        <v>40</v>
      </c>
      <c r="UE6" s="349" t="s">
        <v>40</v>
      </c>
      <c r="UF6" s="373" t="s">
        <v>22</v>
      </c>
      <c r="UG6" s="320" t="s">
        <v>40</v>
      </c>
      <c r="UH6" s="349" t="s">
        <v>40</v>
      </c>
      <c r="UI6" s="349" t="s">
        <v>40</v>
      </c>
      <c r="UJ6" s="354" t="s">
        <v>40</v>
      </c>
      <c r="UK6" s="351" t="s">
        <v>40</v>
      </c>
      <c r="UL6" s="349" t="s">
        <v>40</v>
      </c>
      <c r="UM6" s="349" t="s">
        <v>40</v>
      </c>
      <c r="UN6" s="349" t="s">
        <v>40</v>
      </c>
      <c r="UO6" s="349" t="s">
        <v>40</v>
      </c>
      <c r="UP6" s="349" t="s">
        <v>40</v>
      </c>
      <c r="UQ6" s="349" t="s">
        <v>40</v>
      </c>
      <c r="UR6" s="349" t="s">
        <v>40</v>
      </c>
      <c r="US6" s="349" t="s">
        <v>40</v>
      </c>
      <c r="UT6" s="349" t="s">
        <v>40</v>
      </c>
      <c r="UU6" s="349" t="s">
        <v>40</v>
      </c>
      <c r="UV6" s="354" t="s">
        <v>40</v>
      </c>
      <c r="UW6" s="320" t="s">
        <v>1604</v>
      </c>
      <c r="UX6" s="349" t="s">
        <v>1604</v>
      </c>
      <c r="UY6" s="340" t="s">
        <v>1605</v>
      </c>
      <c r="UZ6" s="351" t="s">
        <v>21</v>
      </c>
      <c r="VA6" s="243" t="s">
        <v>22</v>
      </c>
      <c r="VB6" s="243" t="s">
        <v>21</v>
      </c>
      <c r="VC6" s="243" t="s">
        <v>22</v>
      </c>
      <c r="VD6" s="243" t="s">
        <v>21</v>
      </c>
      <c r="VE6" s="243" t="s">
        <v>22</v>
      </c>
      <c r="VF6" s="243" t="s">
        <v>21</v>
      </c>
      <c r="VG6" s="320" t="s">
        <v>22</v>
      </c>
      <c r="VH6" s="349" t="s">
        <v>21</v>
      </c>
      <c r="VI6" s="243" t="s">
        <v>22</v>
      </c>
      <c r="VJ6" s="243" t="s">
        <v>21</v>
      </c>
      <c r="VK6" s="340" t="s">
        <v>22</v>
      </c>
      <c r="VL6" s="351" t="s">
        <v>2902</v>
      </c>
      <c r="VM6" s="243" t="s">
        <v>2902</v>
      </c>
      <c r="VN6" s="243" t="s">
        <v>2903</v>
      </c>
      <c r="VO6" s="243" t="s">
        <v>2902</v>
      </c>
      <c r="VP6" s="243" t="s">
        <v>2902</v>
      </c>
      <c r="VQ6" s="340" t="s">
        <v>2903</v>
      </c>
      <c r="VR6" s="369" t="s">
        <v>1155</v>
      </c>
      <c r="VS6" s="349" t="s">
        <v>1155</v>
      </c>
      <c r="VT6" s="320" t="s">
        <v>1156</v>
      </c>
      <c r="VU6" s="369" t="s">
        <v>1155</v>
      </c>
      <c r="VV6" s="349" t="s">
        <v>1155</v>
      </c>
      <c r="VW6" s="340" t="s">
        <v>1156</v>
      </c>
      <c r="VX6" s="243" t="s">
        <v>3093</v>
      </c>
      <c r="VY6" s="349" t="s">
        <v>3093</v>
      </c>
      <c r="VZ6" s="349" t="s">
        <v>3100</v>
      </c>
      <c r="WA6" s="349" t="s">
        <v>3093</v>
      </c>
      <c r="WB6" s="349" t="s">
        <v>3093</v>
      </c>
      <c r="WC6" s="349" t="s">
        <v>3100</v>
      </c>
      <c r="WD6" s="349" t="s">
        <v>3093</v>
      </c>
      <c r="WE6" s="349" t="s">
        <v>3093</v>
      </c>
      <c r="WF6" s="349" t="s">
        <v>3100</v>
      </c>
      <c r="WG6" s="349" t="s">
        <v>3093</v>
      </c>
      <c r="WH6" s="349" t="s">
        <v>3093</v>
      </c>
      <c r="WI6" s="349" t="s">
        <v>3100</v>
      </c>
      <c r="WJ6" s="349" t="s">
        <v>3093</v>
      </c>
      <c r="WK6" s="349" t="s">
        <v>3093</v>
      </c>
      <c r="WL6" s="350" t="s">
        <v>3100</v>
      </c>
      <c r="WM6" s="351" t="s">
        <v>226</v>
      </c>
      <c r="WN6" s="349" t="s">
        <v>226</v>
      </c>
      <c r="WO6" s="350" t="s">
        <v>642</v>
      </c>
      <c r="WP6" s="351" t="s">
        <v>226</v>
      </c>
      <c r="WQ6" s="349" t="s">
        <v>226</v>
      </c>
      <c r="WR6" s="349" t="s">
        <v>226</v>
      </c>
      <c r="WS6" s="350" t="s">
        <v>226</v>
      </c>
      <c r="WT6" s="351" t="s">
        <v>226</v>
      </c>
      <c r="WU6" s="354" t="s">
        <v>226</v>
      </c>
      <c r="WV6" s="243" t="s">
        <v>4</v>
      </c>
      <c r="WW6" s="349" t="s">
        <v>4</v>
      </c>
      <c r="WX6" s="349" t="s">
        <v>4</v>
      </c>
      <c r="WY6" s="349" t="s">
        <v>4</v>
      </c>
      <c r="WZ6" s="349" t="s">
        <v>4</v>
      </c>
      <c r="XA6" s="349" t="s">
        <v>4</v>
      </c>
      <c r="XB6" s="349" t="s">
        <v>4</v>
      </c>
      <c r="XC6" s="349" t="s">
        <v>4</v>
      </c>
      <c r="XD6" s="354" t="s">
        <v>4</v>
      </c>
      <c r="XE6" s="243" t="s">
        <v>4</v>
      </c>
      <c r="XF6" s="349" t="s">
        <v>4</v>
      </c>
      <c r="XG6" s="243" t="s">
        <v>4</v>
      </c>
      <c r="XH6" s="243" t="s">
        <v>4</v>
      </c>
      <c r="XI6" s="354" t="s">
        <v>33</v>
      </c>
      <c r="XJ6" s="351" t="s">
        <v>4</v>
      </c>
      <c r="XK6" s="349" t="s">
        <v>4</v>
      </c>
      <c r="XL6" s="349" t="s">
        <v>4</v>
      </c>
      <c r="XM6" s="349" t="s">
        <v>4</v>
      </c>
      <c r="XN6" s="349" t="s">
        <v>4</v>
      </c>
      <c r="XO6" s="349" t="s">
        <v>4</v>
      </c>
      <c r="XP6" s="258" t="s">
        <v>4</v>
      </c>
      <c r="XQ6" s="258" t="s">
        <v>4</v>
      </c>
      <c r="XR6" s="258" t="s">
        <v>4</v>
      </c>
      <c r="XS6" s="349" t="s">
        <v>4</v>
      </c>
      <c r="XT6" s="258" t="s">
        <v>4</v>
      </c>
      <c r="XU6" s="258" t="s">
        <v>4</v>
      </c>
      <c r="XV6" s="258" t="s">
        <v>4</v>
      </c>
      <c r="XW6" s="368" t="s">
        <v>4</v>
      </c>
      <c r="XX6" s="320" t="s">
        <v>4</v>
      </c>
      <c r="XY6" s="349" t="s">
        <v>226</v>
      </c>
      <c r="XZ6" s="350" t="s">
        <v>226</v>
      </c>
      <c r="YA6" s="349" t="s">
        <v>2019</v>
      </c>
      <c r="YB6" s="414" t="s">
        <v>2020</v>
      </c>
      <c r="YC6" s="414" t="s">
        <v>2189</v>
      </c>
      <c r="YD6" s="369" t="s">
        <v>639</v>
      </c>
      <c r="YE6" s="350" t="s">
        <v>640</v>
      </c>
      <c r="YF6" s="350" t="s">
        <v>639</v>
      </c>
      <c r="YG6" s="350" t="s">
        <v>4</v>
      </c>
      <c r="YH6" s="350" t="s">
        <v>641</v>
      </c>
      <c r="YI6" s="349" t="s">
        <v>534</v>
      </c>
      <c r="YJ6" s="350" t="s">
        <v>641</v>
      </c>
      <c r="YK6" s="349" t="s">
        <v>4</v>
      </c>
      <c r="YL6" s="349" t="s">
        <v>4</v>
      </c>
      <c r="YM6" s="349" t="s">
        <v>642</v>
      </c>
      <c r="YN6" s="349" t="s">
        <v>642</v>
      </c>
      <c r="YO6" s="349" t="s">
        <v>534</v>
      </c>
      <c r="YP6" s="349" t="s">
        <v>534</v>
      </c>
      <c r="YQ6" s="349" t="s">
        <v>641</v>
      </c>
      <c r="YR6" s="350" t="s">
        <v>643</v>
      </c>
      <c r="YS6" s="349" t="s">
        <v>534</v>
      </c>
      <c r="YT6" s="349" t="s">
        <v>3192</v>
      </c>
      <c r="YU6" s="349" t="s">
        <v>534</v>
      </c>
      <c r="YV6" s="350" t="s">
        <v>3193</v>
      </c>
      <c r="YW6" s="351" t="s">
        <v>4</v>
      </c>
      <c r="YX6" s="349" t="s">
        <v>4</v>
      </c>
      <c r="YY6" s="349" t="s">
        <v>4</v>
      </c>
      <c r="YZ6" s="349" t="s">
        <v>4</v>
      </c>
      <c r="ZA6" s="349" t="s">
        <v>4</v>
      </c>
      <c r="ZB6" s="349" t="s">
        <v>4</v>
      </c>
      <c r="ZC6" s="349" t="s">
        <v>4</v>
      </c>
      <c r="ZD6" s="349" t="s">
        <v>4</v>
      </c>
      <c r="ZE6" s="349" t="s">
        <v>4</v>
      </c>
      <c r="ZF6" s="349" t="s">
        <v>4</v>
      </c>
      <c r="ZG6" s="349" t="s">
        <v>4</v>
      </c>
      <c r="ZH6" s="349" t="s">
        <v>4</v>
      </c>
      <c r="ZI6" s="349" t="s">
        <v>4</v>
      </c>
      <c r="ZJ6" s="349" t="s">
        <v>4</v>
      </c>
      <c r="ZK6" s="349" t="s">
        <v>4</v>
      </c>
      <c r="ZL6" s="349" t="s">
        <v>4</v>
      </c>
      <c r="ZM6" s="349" t="s">
        <v>4</v>
      </c>
      <c r="ZN6" s="349" t="s">
        <v>4</v>
      </c>
      <c r="ZO6" s="349" t="s">
        <v>4</v>
      </c>
      <c r="ZP6" s="349" t="s">
        <v>4</v>
      </c>
      <c r="ZQ6" s="349" t="s">
        <v>4</v>
      </c>
      <c r="ZR6" s="350" t="s">
        <v>4</v>
      </c>
      <c r="ZS6" s="351" t="s">
        <v>4</v>
      </c>
      <c r="ZT6" s="354" t="s">
        <v>4</v>
      </c>
      <c r="ZU6" s="243" t="s">
        <v>38</v>
      </c>
      <c r="ZV6" s="349" t="s">
        <v>38</v>
      </c>
      <c r="ZW6" s="349" t="s">
        <v>38</v>
      </c>
      <c r="ZX6" s="349" t="s">
        <v>38</v>
      </c>
      <c r="ZY6" s="349" t="s">
        <v>38</v>
      </c>
      <c r="ZZ6" s="349" t="s">
        <v>38</v>
      </c>
      <c r="AAA6" s="349" t="s">
        <v>38</v>
      </c>
      <c r="AAB6" s="349" t="s">
        <v>38</v>
      </c>
      <c r="AAC6" s="349" t="s">
        <v>38</v>
      </c>
      <c r="AAD6" s="349" t="s">
        <v>38</v>
      </c>
      <c r="AAE6" s="349" t="s">
        <v>38</v>
      </c>
      <c r="AAF6" s="354" t="s">
        <v>38</v>
      </c>
      <c r="AAG6" s="369" t="s">
        <v>226</v>
      </c>
      <c r="AAH6" s="350" t="s">
        <v>226</v>
      </c>
      <c r="AAI6" s="350" t="s">
        <v>226</v>
      </c>
      <c r="AAJ6" s="349" t="s">
        <v>226</v>
      </c>
      <c r="AAK6" s="320" t="s">
        <v>1983</v>
      </c>
      <c r="AAL6" s="350" t="s">
        <v>1983</v>
      </c>
      <c r="AAM6" s="350" t="s">
        <v>1983</v>
      </c>
      <c r="AAN6" s="350" t="s">
        <v>1983</v>
      </c>
      <c r="AAO6" s="350" t="s">
        <v>1983</v>
      </c>
      <c r="AAP6" s="350" t="s">
        <v>1983</v>
      </c>
      <c r="AAQ6" s="350" t="s">
        <v>1983</v>
      </c>
      <c r="AAR6" s="350" t="s">
        <v>1983</v>
      </c>
      <c r="AAS6" s="350" t="s">
        <v>1983</v>
      </c>
      <c r="AAT6" s="350" t="s">
        <v>1983</v>
      </c>
      <c r="AAU6" s="350" t="s">
        <v>1983</v>
      </c>
      <c r="AAV6" s="350" t="s">
        <v>1983</v>
      </c>
      <c r="AAW6" s="350" t="s">
        <v>1983</v>
      </c>
      <c r="AAX6" s="350" t="s">
        <v>1983</v>
      </c>
      <c r="AAY6" s="350" t="s">
        <v>1983</v>
      </c>
      <c r="AAZ6" s="350" t="s">
        <v>1983</v>
      </c>
      <c r="ABA6" s="350" t="s">
        <v>1983</v>
      </c>
      <c r="ABB6" s="350" t="s">
        <v>1983</v>
      </c>
      <c r="ABC6" s="350" t="s">
        <v>1983</v>
      </c>
      <c r="ABD6" s="350" t="s">
        <v>1983</v>
      </c>
      <c r="ABE6" s="350" t="s">
        <v>1983</v>
      </c>
      <c r="ABF6" s="350" t="s">
        <v>1983</v>
      </c>
      <c r="ABG6" s="350" t="s">
        <v>1983</v>
      </c>
      <c r="ABH6" s="350" t="s">
        <v>1983</v>
      </c>
      <c r="ABI6" s="350" t="s">
        <v>1983</v>
      </c>
      <c r="ABJ6" s="350" t="s">
        <v>1983</v>
      </c>
      <c r="ABK6" s="369" t="s">
        <v>226</v>
      </c>
      <c r="ABL6" s="354" t="s">
        <v>226</v>
      </c>
      <c r="ABM6" s="351" t="s">
        <v>2930</v>
      </c>
      <c r="ABN6" s="349" t="s">
        <v>2930</v>
      </c>
      <c r="ABO6" s="349" t="s">
        <v>2931</v>
      </c>
      <c r="ABP6" s="349" t="s">
        <v>2930</v>
      </c>
      <c r="ABQ6" s="354" t="s">
        <v>2931</v>
      </c>
      <c r="ABR6" s="369" t="s">
        <v>3124</v>
      </c>
      <c r="ABS6" s="354" t="s">
        <v>3124</v>
      </c>
      <c r="ABT6" s="243" t="s">
        <v>3093</v>
      </c>
      <c r="ABU6" s="349" t="s">
        <v>3093</v>
      </c>
      <c r="ABV6" s="350" t="s">
        <v>3133</v>
      </c>
      <c r="ABW6" s="351" t="s">
        <v>1983</v>
      </c>
      <c r="ABX6" s="349" t="s">
        <v>1983</v>
      </c>
      <c r="ABY6" s="349" t="s">
        <v>1983</v>
      </c>
      <c r="ABZ6" s="350" t="s">
        <v>1983</v>
      </c>
      <c r="ACA6" s="351" t="s">
        <v>4</v>
      </c>
      <c r="ACB6" s="349" t="s">
        <v>4</v>
      </c>
      <c r="ACC6" s="349" t="s">
        <v>4</v>
      </c>
      <c r="ACD6" s="349" t="s">
        <v>4</v>
      </c>
      <c r="ACE6" s="349" t="s">
        <v>4</v>
      </c>
      <c r="ACF6" s="349" t="s">
        <v>4</v>
      </c>
      <c r="ACG6" s="349" t="s">
        <v>4</v>
      </c>
      <c r="ACH6" s="349" t="s">
        <v>4</v>
      </c>
      <c r="ACI6" s="349" t="s">
        <v>4</v>
      </c>
      <c r="ACJ6" s="349" t="s">
        <v>4</v>
      </c>
      <c r="ACK6" s="349" t="s">
        <v>4</v>
      </c>
      <c r="ACL6" s="354" t="s">
        <v>4</v>
      </c>
      <c r="ACM6" s="415" t="s">
        <v>4</v>
      </c>
      <c r="ACN6" s="359" t="s">
        <v>4</v>
      </c>
      <c r="ACO6" s="359" t="s">
        <v>4</v>
      </c>
      <c r="ACP6" s="359" t="s">
        <v>4</v>
      </c>
      <c r="ACQ6" s="359" t="s">
        <v>4</v>
      </c>
      <c r="ACR6" s="359" t="s">
        <v>4</v>
      </c>
      <c r="ACS6" s="359" t="s">
        <v>4</v>
      </c>
      <c r="ACT6" s="359" t="s">
        <v>4</v>
      </c>
      <c r="ACU6" s="359" t="s">
        <v>4</v>
      </c>
      <c r="ACV6" s="359" t="s">
        <v>4</v>
      </c>
      <c r="ACW6" s="359" t="s">
        <v>4</v>
      </c>
      <c r="ACX6" s="359" t="s">
        <v>4</v>
      </c>
      <c r="ACY6" s="359" t="s">
        <v>4</v>
      </c>
      <c r="ACZ6" s="359" t="s">
        <v>4</v>
      </c>
      <c r="ADA6" s="359" t="s">
        <v>4</v>
      </c>
      <c r="ADB6" s="359" t="s">
        <v>4</v>
      </c>
      <c r="ADC6" s="358" t="s">
        <v>22</v>
      </c>
      <c r="ADD6" s="373" t="s">
        <v>22</v>
      </c>
      <c r="ADE6" s="373" t="s">
        <v>22</v>
      </c>
      <c r="ADF6" s="373" t="s">
        <v>22</v>
      </c>
      <c r="ADG6" s="373" t="s">
        <v>22</v>
      </c>
      <c r="ADH6" s="373" t="s">
        <v>22</v>
      </c>
      <c r="ADI6" s="373" t="s">
        <v>22</v>
      </c>
      <c r="ADJ6" s="373" t="s">
        <v>22</v>
      </c>
      <c r="ADK6" s="373" t="s">
        <v>22</v>
      </c>
      <c r="ADL6" s="373" t="s">
        <v>22</v>
      </c>
      <c r="ADM6" s="373" t="s">
        <v>22</v>
      </c>
      <c r="ADN6" s="373" t="s">
        <v>22</v>
      </c>
      <c r="ADO6" s="373" t="s">
        <v>22</v>
      </c>
      <c r="ADP6" s="373" t="s">
        <v>22</v>
      </c>
      <c r="ADQ6" s="373" t="s">
        <v>22</v>
      </c>
      <c r="ADR6" s="373" t="s">
        <v>22</v>
      </c>
      <c r="ADS6" s="373" t="s">
        <v>22</v>
      </c>
      <c r="ADT6" s="373" t="s">
        <v>22</v>
      </c>
      <c r="ADU6" s="373" t="s">
        <v>22</v>
      </c>
      <c r="ADV6" s="373" t="s">
        <v>22</v>
      </c>
      <c r="ADW6" s="351" t="s">
        <v>1155</v>
      </c>
      <c r="ADX6" s="243" t="s">
        <v>1156</v>
      </c>
      <c r="ADY6" s="243" t="s">
        <v>1155</v>
      </c>
      <c r="ADZ6" s="243" t="s">
        <v>1156</v>
      </c>
      <c r="AEA6" s="349" t="s">
        <v>1155</v>
      </c>
      <c r="AEB6" s="243" t="s">
        <v>1156</v>
      </c>
      <c r="AEC6" s="243" t="s">
        <v>1155</v>
      </c>
      <c r="AED6" s="320" t="s">
        <v>1156</v>
      </c>
      <c r="AEE6" s="351" t="s">
        <v>1168</v>
      </c>
      <c r="AEF6" s="349" t="s">
        <v>1169</v>
      </c>
      <c r="AEG6" s="349" t="s">
        <v>1168</v>
      </c>
      <c r="AEH6" s="349" t="s">
        <v>1169</v>
      </c>
      <c r="AEI6" s="349" t="s">
        <v>4</v>
      </c>
      <c r="AEJ6" s="349" t="s">
        <v>86</v>
      </c>
      <c r="AEK6" s="349" t="s">
        <v>4</v>
      </c>
      <c r="AEL6" s="349" t="s">
        <v>86</v>
      </c>
      <c r="AEM6" s="349" t="s">
        <v>1168</v>
      </c>
      <c r="AEN6" s="243" t="s">
        <v>1169</v>
      </c>
      <c r="AEO6" s="243" t="s">
        <v>1168</v>
      </c>
      <c r="AEP6" s="340" t="s">
        <v>1169</v>
      </c>
      <c r="AEQ6" s="351" t="s">
        <v>1168</v>
      </c>
      <c r="AER6" s="243" t="s">
        <v>1169</v>
      </c>
      <c r="AES6" s="243" t="s">
        <v>1168</v>
      </c>
      <c r="AET6" s="243" t="s">
        <v>1169</v>
      </c>
      <c r="AEU6" s="349" t="s">
        <v>1168</v>
      </c>
      <c r="AEV6" s="243" t="s">
        <v>1169</v>
      </c>
      <c r="AEW6" s="243" t="s">
        <v>1168</v>
      </c>
      <c r="AEX6" s="320" t="s">
        <v>1169</v>
      </c>
      <c r="AEY6" s="349" t="s">
        <v>1168</v>
      </c>
      <c r="AEZ6" s="243" t="s">
        <v>1169</v>
      </c>
      <c r="AFA6" s="243" t="s">
        <v>1168</v>
      </c>
      <c r="AFB6" s="340" t="s">
        <v>1169</v>
      </c>
      <c r="AFC6" s="351" t="s">
        <v>2235</v>
      </c>
      <c r="AFD6" s="350" t="s">
        <v>2235</v>
      </c>
      <c r="AFE6" s="349" t="s">
        <v>4</v>
      </c>
      <c r="AFF6" s="349" t="s">
        <v>4</v>
      </c>
      <c r="AFG6" s="349" t="s">
        <v>22</v>
      </c>
      <c r="AFH6" s="350" t="s">
        <v>22</v>
      </c>
      <c r="AFI6" s="349" t="s">
        <v>1168</v>
      </c>
      <c r="AFJ6" s="243" t="s">
        <v>1169</v>
      </c>
      <c r="AFK6" s="243" t="s">
        <v>1168</v>
      </c>
      <c r="AFL6" s="320" t="s">
        <v>1169</v>
      </c>
      <c r="AFM6" s="349" t="s">
        <v>1168</v>
      </c>
      <c r="AFN6" s="243" t="s">
        <v>1169</v>
      </c>
      <c r="AFO6" s="243" t="s">
        <v>1168</v>
      </c>
      <c r="AFP6" s="320" t="s">
        <v>1169</v>
      </c>
      <c r="AFQ6" s="349" t="s">
        <v>1168</v>
      </c>
      <c r="AFR6" s="243" t="s">
        <v>1168</v>
      </c>
      <c r="AFS6" s="320" t="s">
        <v>1186</v>
      </c>
      <c r="AFT6" s="349" t="s">
        <v>1168</v>
      </c>
      <c r="AFU6" s="243" t="s">
        <v>1168</v>
      </c>
      <c r="AFV6" s="349" t="s">
        <v>1169</v>
      </c>
      <c r="AFW6" s="350" t="s">
        <v>1270</v>
      </c>
      <c r="AFX6" s="354" t="s">
        <v>534</v>
      </c>
      <c r="AFY6" s="351" t="s">
        <v>1168</v>
      </c>
      <c r="AFZ6" s="243" t="s">
        <v>1169</v>
      </c>
      <c r="AGA6" s="243" t="s">
        <v>1168</v>
      </c>
      <c r="AGB6" s="243" t="s">
        <v>1169</v>
      </c>
      <c r="AGC6" s="349" t="s">
        <v>1168</v>
      </c>
      <c r="AGD6" s="243" t="s">
        <v>1169</v>
      </c>
      <c r="AGE6" s="243" t="s">
        <v>1168</v>
      </c>
      <c r="AGF6" s="320" t="s">
        <v>1169</v>
      </c>
      <c r="AGG6" s="349" t="s">
        <v>1168</v>
      </c>
      <c r="AGH6" s="243" t="s">
        <v>1169</v>
      </c>
      <c r="AGI6" s="243" t="s">
        <v>1168</v>
      </c>
      <c r="AGJ6" s="340" t="s">
        <v>1169</v>
      </c>
      <c r="AGK6" s="351" t="s">
        <v>21</v>
      </c>
      <c r="AGL6" s="350" t="s">
        <v>21</v>
      </c>
      <c r="AGM6" s="349" t="s">
        <v>21</v>
      </c>
      <c r="AGN6" s="349" t="s">
        <v>21</v>
      </c>
      <c r="AGO6" s="349" t="s">
        <v>22</v>
      </c>
      <c r="AGP6" s="350" t="s">
        <v>22</v>
      </c>
      <c r="AGQ6" s="349" t="s">
        <v>1168</v>
      </c>
      <c r="AGR6" s="243" t="s">
        <v>1169</v>
      </c>
      <c r="AGS6" s="243" t="s">
        <v>1168</v>
      </c>
      <c r="AGT6" s="320" t="s">
        <v>1169</v>
      </c>
      <c r="AGU6" s="349" t="s">
        <v>1168</v>
      </c>
      <c r="AGV6" s="243" t="s">
        <v>1169</v>
      </c>
      <c r="AGW6" s="243" t="s">
        <v>1168</v>
      </c>
      <c r="AGX6" s="320" t="s">
        <v>1169</v>
      </c>
      <c r="AGY6" s="349" t="s">
        <v>1168</v>
      </c>
      <c r="AGZ6" s="243" t="s">
        <v>1168</v>
      </c>
      <c r="AHA6" s="320" t="s">
        <v>23</v>
      </c>
      <c r="AHB6" s="349" t="s">
        <v>1168</v>
      </c>
      <c r="AHC6" s="243" t="s">
        <v>1168</v>
      </c>
      <c r="AHD6" s="349" t="s">
        <v>1169</v>
      </c>
      <c r="AHE6" s="351" t="s">
        <v>1168</v>
      </c>
      <c r="AHF6" s="243" t="s">
        <v>1169</v>
      </c>
      <c r="AHG6" s="243" t="s">
        <v>1168</v>
      </c>
      <c r="AHH6" s="243" t="s">
        <v>1169</v>
      </c>
      <c r="AHI6" s="243" t="s">
        <v>1168</v>
      </c>
      <c r="AHJ6" s="243" t="s">
        <v>1169</v>
      </c>
      <c r="AHK6" s="243" t="s">
        <v>1168</v>
      </c>
      <c r="AHL6" s="243" t="s">
        <v>1169</v>
      </c>
      <c r="AHM6" s="243" t="s">
        <v>1168</v>
      </c>
      <c r="AHN6" s="243" t="s">
        <v>1169</v>
      </c>
      <c r="AHO6" s="243" t="s">
        <v>1168</v>
      </c>
      <c r="AHP6" s="320" t="s">
        <v>1169</v>
      </c>
      <c r="AHQ6" s="349" t="s">
        <v>1155</v>
      </c>
      <c r="AHR6" s="243" t="s">
        <v>1155</v>
      </c>
      <c r="AHS6" s="320" t="s">
        <v>23</v>
      </c>
      <c r="AHT6" s="349" t="s">
        <v>1168</v>
      </c>
      <c r="AHU6" s="243" t="s">
        <v>1168</v>
      </c>
      <c r="AHV6" s="349" t="s">
        <v>1169</v>
      </c>
      <c r="AHW6" s="351" t="s">
        <v>1168</v>
      </c>
      <c r="AHX6" s="243" t="s">
        <v>1169</v>
      </c>
      <c r="AHY6" s="243" t="s">
        <v>1168</v>
      </c>
      <c r="AHZ6" s="243" t="s">
        <v>1169</v>
      </c>
      <c r="AIA6" s="243" t="s">
        <v>1168</v>
      </c>
      <c r="AIB6" s="243" t="s">
        <v>1169</v>
      </c>
      <c r="AIC6" s="243" t="s">
        <v>1168</v>
      </c>
      <c r="AID6" s="243" t="s">
        <v>1169</v>
      </c>
      <c r="AIE6" s="243" t="s">
        <v>1168</v>
      </c>
      <c r="AIF6" s="243" t="s">
        <v>1169</v>
      </c>
      <c r="AIG6" s="243" t="s">
        <v>1168</v>
      </c>
      <c r="AIH6" s="340" t="s">
        <v>1169</v>
      </c>
      <c r="AII6" s="351" t="s">
        <v>1168</v>
      </c>
      <c r="AIJ6" s="243" t="s">
        <v>1169</v>
      </c>
      <c r="AIK6" s="243" t="s">
        <v>1168</v>
      </c>
      <c r="AIL6" s="243" t="s">
        <v>1169</v>
      </c>
      <c r="AIM6" s="349" t="s">
        <v>1168</v>
      </c>
      <c r="AIN6" s="243" t="s">
        <v>1169</v>
      </c>
      <c r="AIO6" s="243" t="s">
        <v>1168</v>
      </c>
      <c r="AIP6" s="340" t="s">
        <v>1169</v>
      </c>
      <c r="AIQ6" s="351" t="s">
        <v>1168</v>
      </c>
      <c r="AIR6" s="243" t="s">
        <v>1169</v>
      </c>
      <c r="AIS6" s="243" t="s">
        <v>1168</v>
      </c>
      <c r="AIT6" s="243" t="s">
        <v>1169</v>
      </c>
      <c r="AIU6" s="349" t="s">
        <v>1168</v>
      </c>
      <c r="AIV6" s="243" t="s">
        <v>1169</v>
      </c>
      <c r="AIW6" s="243" t="s">
        <v>1168</v>
      </c>
      <c r="AIX6" s="340" t="s">
        <v>1169</v>
      </c>
      <c r="AIY6" s="351" t="s">
        <v>1168</v>
      </c>
      <c r="AIZ6" s="243" t="s">
        <v>1169</v>
      </c>
      <c r="AJA6" s="243" t="s">
        <v>1168</v>
      </c>
      <c r="AJB6" s="243" t="s">
        <v>1169</v>
      </c>
      <c r="AJC6" s="349" t="s">
        <v>1168</v>
      </c>
      <c r="AJD6" s="243" t="s">
        <v>1169</v>
      </c>
      <c r="AJE6" s="243" t="s">
        <v>1168</v>
      </c>
      <c r="AJF6" s="350" t="s">
        <v>22</v>
      </c>
      <c r="AJG6" s="349" t="s">
        <v>21</v>
      </c>
      <c r="AJH6" s="349" t="s">
        <v>21</v>
      </c>
      <c r="AJI6" s="350" t="s">
        <v>22</v>
      </c>
      <c r="AJJ6" s="349" t="s">
        <v>4</v>
      </c>
      <c r="AJK6" s="243" t="s">
        <v>1169</v>
      </c>
      <c r="AJL6" s="243" t="s">
        <v>4</v>
      </c>
      <c r="AJM6" s="350" t="s">
        <v>22</v>
      </c>
      <c r="AJN6" s="416" t="s">
        <v>2161</v>
      </c>
      <c r="AJO6" s="417" t="s">
        <v>2161</v>
      </c>
      <c r="AJP6" s="418" t="s">
        <v>2162</v>
      </c>
      <c r="AJQ6" s="419" t="s">
        <v>2179</v>
      </c>
      <c r="AJR6" s="413" t="s">
        <v>2180</v>
      </c>
      <c r="AJS6" s="413" t="s">
        <v>2179</v>
      </c>
      <c r="AJT6" s="354" t="s">
        <v>2180</v>
      </c>
      <c r="AJU6" s="351" t="s">
        <v>3145</v>
      </c>
      <c r="AJV6" s="349" t="s">
        <v>3145</v>
      </c>
      <c r="AJW6" s="354" t="s">
        <v>3146</v>
      </c>
      <c r="AJX6" s="243" t="s">
        <v>4</v>
      </c>
      <c r="AJY6" s="243" t="s">
        <v>86</v>
      </c>
      <c r="AJZ6" s="243" t="s">
        <v>4</v>
      </c>
      <c r="AKA6" s="243" t="s">
        <v>86</v>
      </c>
      <c r="AKB6" s="349" t="s">
        <v>534</v>
      </c>
      <c r="AKC6" s="243" t="s">
        <v>86</v>
      </c>
      <c r="AKD6" s="243" t="s">
        <v>86</v>
      </c>
      <c r="AKE6" s="243" t="s">
        <v>86</v>
      </c>
      <c r="AKF6" s="350" t="s">
        <v>86</v>
      </c>
      <c r="AKG6" s="349" t="s">
        <v>534</v>
      </c>
      <c r="AKH6" s="243" t="s">
        <v>86</v>
      </c>
      <c r="AKI6" s="243" t="s">
        <v>86</v>
      </c>
      <c r="AKJ6" s="243" t="s">
        <v>86</v>
      </c>
      <c r="AKK6" s="354" t="s">
        <v>86</v>
      </c>
      <c r="AKL6" s="349" t="s">
        <v>114</v>
      </c>
      <c r="AKM6" s="320" t="s">
        <v>86</v>
      </c>
      <c r="AKN6" s="351" t="s">
        <v>4</v>
      </c>
      <c r="AKO6" s="243" t="s">
        <v>4</v>
      </c>
      <c r="AKP6" s="243" t="s">
        <v>4</v>
      </c>
      <c r="AKQ6" s="243" t="s">
        <v>4</v>
      </c>
      <c r="AKR6" s="243" t="s">
        <v>4</v>
      </c>
      <c r="AKS6" s="243" t="s">
        <v>4</v>
      </c>
      <c r="AKT6" s="243" t="s">
        <v>4</v>
      </c>
      <c r="AKU6" s="243" t="s">
        <v>4</v>
      </c>
      <c r="AKV6" s="243" t="s">
        <v>4</v>
      </c>
      <c r="AKW6" s="243" t="s">
        <v>4</v>
      </c>
      <c r="AKX6" s="243" t="s">
        <v>4</v>
      </c>
      <c r="AKY6" s="243" t="s">
        <v>4</v>
      </c>
      <c r="AKZ6" s="243" t="s">
        <v>4</v>
      </c>
      <c r="ALA6" s="340" t="s">
        <v>4</v>
      </c>
      <c r="ALB6" s="258" t="s">
        <v>4</v>
      </c>
      <c r="ALC6" s="243" t="s">
        <v>4</v>
      </c>
      <c r="ALD6" s="243" t="s">
        <v>4</v>
      </c>
      <c r="ALE6" s="243" t="s">
        <v>4</v>
      </c>
      <c r="ALF6" s="243" t="s">
        <v>4</v>
      </c>
      <c r="ALG6" s="243" t="s">
        <v>4</v>
      </c>
      <c r="ALH6" s="243" t="s">
        <v>4</v>
      </c>
      <c r="ALI6" s="243" t="s">
        <v>4</v>
      </c>
      <c r="ALJ6" s="243" t="s">
        <v>4</v>
      </c>
      <c r="ALK6" s="243" t="s">
        <v>4</v>
      </c>
      <c r="ALL6" s="243" t="s">
        <v>4</v>
      </c>
      <c r="ALM6" s="243" t="s">
        <v>4</v>
      </c>
      <c r="ALN6" s="243" t="s">
        <v>4</v>
      </c>
      <c r="ALO6" s="350" t="s">
        <v>4</v>
      </c>
      <c r="ALP6" s="349" t="s">
        <v>4</v>
      </c>
      <c r="ALQ6" s="243" t="s">
        <v>4</v>
      </c>
      <c r="ALR6" s="243" t="s">
        <v>4</v>
      </c>
      <c r="ALS6" s="320" t="s">
        <v>4</v>
      </c>
      <c r="ALT6" s="351" t="s">
        <v>4</v>
      </c>
      <c r="ALU6" s="243" t="s">
        <v>4</v>
      </c>
      <c r="ALV6" s="243" t="s">
        <v>4</v>
      </c>
      <c r="ALW6" s="243" t="s">
        <v>4</v>
      </c>
      <c r="ALX6" s="243" t="s">
        <v>4</v>
      </c>
      <c r="ALY6" s="243" t="s">
        <v>4</v>
      </c>
      <c r="ALZ6" s="243" t="s">
        <v>4</v>
      </c>
      <c r="AMA6" s="243" t="s">
        <v>4</v>
      </c>
      <c r="AMB6" s="243" t="s">
        <v>4</v>
      </c>
      <c r="AMC6" s="243" t="s">
        <v>4</v>
      </c>
      <c r="AMD6" s="243" t="s">
        <v>4</v>
      </c>
      <c r="AME6" s="243" t="s">
        <v>4</v>
      </c>
      <c r="AMF6" s="243" t="s">
        <v>4</v>
      </c>
      <c r="AMG6" s="350" t="s">
        <v>4</v>
      </c>
      <c r="AMH6" s="349" t="s">
        <v>4</v>
      </c>
      <c r="AMI6" s="243" t="s">
        <v>4</v>
      </c>
      <c r="AMJ6" s="243" t="s">
        <v>4</v>
      </c>
      <c r="AMK6" s="320" t="s">
        <v>4</v>
      </c>
      <c r="AML6" s="363" t="s">
        <v>4</v>
      </c>
      <c r="AMM6" s="365" t="s">
        <v>4</v>
      </c>
      <c r="AMN6" s="365" t="s">
        <v>4</v>
      </c>
      <c r="AMO6" s="365" t="s">
        <v>4</v>
      </c>
      <c r="AMP6" s="365" t="s">
        <v>4</v>
      </c>
      <c r="AMQ6" s="365" t="s">
        <v>4</v>
      </c>
      <c r="AMR6" s="365" t="s">
        <v>4</v>
      </c>
      <c r="AMS6" s="365" t="s">
        <v>4</v>
      </c>
      <c r="AMT6" s="365" t="s">
        <v>4</v>
      </c>
      <c r="AMU6" s="365" t="s">
        <v>4</v>
      </c>
      <c r="AMV6" s="365" t="s">
        <v>4</v>
      </c>
      <c r="AMW6" s="257" t="s">
        <v>4</v>
      </c>
      <c r="AMX6" s="365" t="s">
        <v>4</v>
      </c>
      <c r="AMY6" s="365" t="s">
        <v>4</v>
      </c>
      <c r="AMZ6" s="365" t="s">
        <v>4</v>
      </c>
      <c r="ANA6" s="365" t="s">
        <v>4</v>
      </c>
      <c r="ANB6" s="365" t="s">
        <v>4</v>
      </c>
      <c r="ANC6" s="257" t="s">
        <v>4</v>
      </c>
      <c r="AND6" s="365" t="s">
        <v>4</v>
      </c>
      <c r="ANE6" s="365" t="s">
        <v>4</v>
      </c>
      <c r="ANF6" s="365" t="s">
        <v>4</v>
      </c>
      <c r="ANG6" s="365" t="s">
        <v>4</v>
      </c>
      <c r="ANH6" s="365" t="s">
        <v>4</v>
      </c>
      <c r="ANI6" s="257" t="s">
        <v>4</v>
      </c>
      <c r="ANJ6" s="365" t="s">
        <v>4</v>
      </c>
      <c r="ANK6" s="365" t="s">
        <v>4</v>
      </c>
      <c r="ANL6" s="365" t="s">
        <v>4</v>
      </c>
      <c r="ANM6" s="257" t="s">
        <v>4</v>
      </c>
      <c r="ANN6" s="363" t="s">
        <v>4</v>
      </c>
      <c r="ANO6" s="365" t="s">
        <v>4</v>
      </c>
      <c r="ANP6" s="365" t="s">
        <v>4</v>
      </c>
      <c r="ANQ6" s="365" t="s">
        <v>4</v>
      </c>
      <c r="ANR6" s="365" t="s">
        <v>4</v>
      </c>
      <c r="ANS6" s="365" t="s">
        <v>4</v>
      </c>
      <c r="ANT6" s="365" t="s">
        <v>4</v>
      </c>
      <c r="ANU6" s="365" t="s">
        <v>4</v>
      </c>
      <c r="ANV6" s="365" t="s">
        <v>4</v>
      </c>
      <c r="ANW6" s="365" t="s">
        <v>4</v>
      </c>
      <c r="ANX6" s="365" t="s">
        <v>4</v>
      </c>
      <c r="ANY6" s="365" t="s">
        <v>4</v>
      </c>
      <c r="ANZ6" s="365" t="s">
        <v>4</v>
      </c>
      <c r="AOA6" s="365" t="s">
        <v>4</v>
      </c>
      <c r="AOB6" s="365" t="s">
        <v>4</v>
      </c>
      <c r="AOC6" s="257" t="s">
        <v>4</v>
      </c>
      <c r="AOD6" s="354" t="s">
        <v>4</v>
      </c>
      <c r="AOE6" s="258" t="s">
        <v>4</v>
      </c>
      <c r="AOF6" s="365" t="s">
        <v>4</v>
      </c>
      <c r="AOG6" s="365" t="s">
        <v>4</v>
      </c>
      <c r="AOH6" s="365" t="s">
        <v>4</v>
      </c>
      <c r="AOI6" s="365" t="s">
        <v>4</v>
      </c>
      <c r="AOJ6" s="365" t="s">
        <v>4</v>
      </c>
      <c r="AOK6" s="365" t="s">
        <v>4</v>
      </c>
      <c r="AOL6" s="365" t="s">
        <v>4</v>
      </c>
      <c r="AOM6" s="365" t="s">
        <v>4</v>
      </c>
      <c r="AON6" s="365" t="s">
        <v>4</v>
      </c>
      <c r="AOO6" s="365" t="s">
        <v>4</v>
      </c>
      <c r="AOP6" s="365" t="s">
        <v>4</v>
      </c>
      <c r="AOQ6" s="365" t="s">
        <v>4</v>
      </c>
      <c r="AOR6" s="257" t="s">
        <v>4</v>
      </c>
      <c r="AOS6" s="365" t="s">
        <v>4</v>
      </c>
      <c r="AOT6" s="257" t="s">
        <v>4</v>
      </c>
      <c r="AOU6" s="365" t="s">
        <v>4</v>
      </c>
      <c r="AOV6" s="365" t="s">
        <v>4</v>
      </c>
      <c r="AOW6" s="257" t="s">
        <v>4</v>
      </c>
      <c r="AOX6" s="369" t="s">
        <v>110</v>
      </c>
      <c r="AOY6" s="350" t="s">
        <v>110</v>
      </c>
      <c r="AOZ6" s="350" t="s">
        <v>114</v>
      </c>
      <c r="APA6" s="350" t="s">
        <v>114</v>
      </c>
      <c r="APB6" s="350" t="s">
        <v>114</v>
      </c>
      <c r="APC6" s="350" t="s">
        <v>114</v>
      </c>
      <c r="APD6" s="350" t="s">
        <v>114</v>
      </c>
      <c r="APE6" s="350" t="s">
        <v>114</v>
      </c>
      <c r="APF6" s="350" t="s">
        <v>114</v>
      </c>
      <c r="APG6" s="349" t="s">
        <v>114</v>
      </c>
      <c r="APH6" s="350" t="s">
        <v>114</v>
      </c>
      <c r="API6" s="350" t="s">
        <v>114</v>
      </c>
      <c r="APJ6" s="350" t="s">
        <v>114</v>
      </c>
      <c r="APK6" s="350" t="s">
        <v>114</v>
      </c>
      <c r="APL6" s="350" t="s">
        <v>114</v>
      </c>
      <c r="APM6" s="350" t="s">
        <v>114</v>
      </c>
      <c r="APN6" s="350" t="s">
        <v>114</v>
      </c>
      <c r="APO6" s="350" t="s">
        <v>114</v>
      </c>
      <c r="APP6" s="350" t="s">
        <v>114</v>
      </c>
      <c r="APQ6" s="350" t="s">
        <v>114</v>
      </c>
      <c r="APR6" s="350" t="s">
        <v>114</v>
      </c>
      <c r="APS6" s="350" t="s">
        <v>114</v>
      </c>
      <c r="APT6" s="350" t="s">
        <v>114</v>
      </c>
      <c r="APU6" s="350" t="s">
        <v>114</v>
      </c>
      <c r="APV6" s="350" t="s">
        <v>114</v>
      </c>
      <c r="APW6" s="350" t="s">
        <v>114</v>
      </c>
      <c r="APX6" s="350" t="s">
        <v>114</v>
      </c>
      <c r="APY6" s="354" t="s">
        <v>114</v>
      </c>
      <c r="APZ6" s="320" t="s">
        <v>114</v>
      </c>
      <c r="AQA6" s="349" t="s">
        <v>114</v>
      </c>
      <c r="AQB6" s="320" t="s">
        <v>114</v>
      </c>
      <c r="AQC6" s="350" t="s">
        <v>114</v>
      </c>
      <c r="AQD6" s="350" t="s">
        <v>114</v>
      </c>
      <c r="AQE6" s="350" t="s">
        <v>114</v>
      </c>
      <c r="AQF6" s="350" t="s">
        <v>114</v>
      </c>
      <c r="AQG6" s="350" t="s">
        <v>114</v>
      </c>
      <c r="AQH6" s="350" t="s">
        <v>114</v>
      </c>
      <c r="AQI6" s="350" t="s">
        <v>114</v>
      </c>
      <c r="AQJ6" s="350" t="s">
        <v>114</v>
      </c>
      <c r="AQK6" s="350" t="s">
        <v>114</v>
      </c>
      <c r="AQL6" s="350" t="s">
        <v>114</v>
      </c>
      <c r="AQM6" s="350" t="s">
        <v>114</v>
      </c>
      <c r="AQN6" s="350" t="s">
        <v>114</v>
      </c>
      <c r="AQO6" s="350" t="s">
        <v>114</v>
      </c>
      <c r="AQP6" s="350" t="s">
        <v>114</v>
      </c>
      <c r="AQQ6" s="350" t="s">
        <v>114</v>
      </c>
      <c r="AQR6" s="350" t="s">
        <v>114</v>
      </c>
      <c r="AQS6" s="369" t="s">
        <v>114</v>
      </c>
      <c r="AQT6" s="350" t="s">
        <v>114</v>
      </c>
      <c r="AQU6" s="349" t="s">
        <v>114</v>
      </c>
      <c r="AQV6" s="350" t="s">
        <v>114</v>
      </c>
      <c r="AQW6" s="350" t="s">
        <v>114</v>
      </c>
      <c r="AQX6" s="350" t="s">
        <v>114</v>
      </c>
      <c r="AQY6" s="350" t="s">
        <v>114</v>
      </c>
      <c r="AQZ6" s="350" t="s">
        <v>114</v>
      </c>
      <c r="ARA6" s="350" t="s">
        <v>114</v>
      </c>
      <c r="ARB6" s="350" t="s">
        <v>114</v>
      </c>
      <c r="ARC6" s="350" t="s">
        <v>114</v>
      </c>
      <c r="ARD6" s="350" t="s">
        <v>114</v>
      </c>
      <c r="ARE6" s="350" t="s">
        <v>114</v>
      </c>
      <c r="ARF6" s="350" t="s">
        <v>114</v>
      </c>
      <c r="ARG6" s="350" t="s">
        <v>114</v>
      </c>
      <c r="ARH6" s="350" t="s">
        <v>114</v>
      </c>
      <c r="ARI6" s="350" t="s">
        <v>114</v>
      </c>
      <c r="ARJ6" s="350" t="s">
        <v>114</v>
      </c>
      <c r="ARK6" s="350" t="s">
        <v>114</v>
      </c>
      <c r="ARL6" s="369" t="s">
        <v>114</v>
      </c>
      <c r="ARM6" s="350" t="s">
        <v>114</v>
      </c>
      <c r="ARN6" s="350" t="s">
        <v>114</v>
      </c>
      <c r="ARO6" s="350" t="s">
        <v>114</v>
      </c>
      <c r="ARP6" s="350" t="s">
        <v>114</v>
      </c>
      <c r="ARQ6" s="350" t="s">
        <v>114</v>
      </c>
      <c r="ARR6" s="350" t="s">
        <v>114</v>
      </c>
      <c r="ARS6" s="350" t="s">
        <v>114</v>
      </c>
      <c r="ART6" s="350" t="s">
        <v>114</v>
      </c>
      <c r="ARU6" s="349" t="s">
        <v>114</v>
      </c>
      <c r="ARV6" s="350" t="s">
        <v>114</v>
      </c>
      <c r="ARW6" s="349" t="s">
        <v>114</v>
      </c>
      <c r="ARX6" s="350" t="s">
        <v>114</v>
      </c>
      <c r="ARY6" s="350" t="s">
        <v>114</v>
      </c>
      <c r="ARZ6" s="350" t="s">
        <v>114</v>
      </c>
      <c r="ASA6" s="350" t="s">
        <v>114</v>
      </c>
      <c r="ASB6" s="350" t="s">
        <v>114</v>
      </c>
      <c r="ASC6" s="350" t="s">
        <v>114</v>
      </c>
      <c r="ASD6" s="350" t="s">
        <v>114</v>
      </c>
      <c r="ASE6" s="350" t="s">
        <v>114</v>
      </c>
      <c r="ASF6" s="350" t="s">
        <v>114</v>
      </c>
      <c r="ASG6" s="350" t="s">
        <v>114</v>
      </c>
      <c r="ASH6" s="350" t="s">
        <v>114</v>
      </c>
      <c r="ASI6" s="350" t="s">
        <v>114</v>
      </c>
      <c r="ASJ6" s="350" t="s">
        <v>114</v>
      </c>
      <c r="ASK6" s="354" t="s">
        <v>114</v>
      </c>
      <c r="ASL6" s="320" t="s">
        <v>114</v>
      </c>
      <c r="ASM6" s="350" t="s">
        <v>114</v>
      </c>
      <c r="ASN6" s="349" t="s">
        <v>114</v>
      </c>
      <c r="ASO6" s="350" t="s">
        <v>114</v>
      </c>
      <c r="ASP6" s="350" t="s">
        <v>114</v>
      </c>
      <c r="ASQ6" s="350" t="s">
        <v>114</v>
      </c>
      <c r="ASR6" s="350" t="s">
        <v>114</v>
      </c>
      <c r="ASS6" s="350" t="s">
        <v>114</v>
      </c>
      <c r="AST6" s="350" t="s">
        <v>114</v>
      </c>
      <c r="ASU6" s="350" t="s">
        <v>114</v>
      </c>
      <c r="ASV6" s="350" t="s">
        <v>114</v>
      </c>
      <c r="ASW6" s="350" t="s">
        <v>114</v>
      </c>
      <c r="ASX6" s="350" t="s">
        <v>114</v>
      </c>
      <c r="ASY6" s="350" t="s">
        <v>114</v>
      </c>
      <c r="ASZ6" s="350" t="s">
        <v>114</v>
      </c>
      <c r="ATA6" s="350" t="s">
        <v>114</v>
      </c>
      <c r="ATB6" s="350" t="s">
        <v>114</v>
      </c>
      <c r="ATC6" s="350" t="s">
        <v>114</v>
      </c>
      <c r="ATD6" s="350" t="s">
        <v>114</v>
      </c>
      <c r="ATE6" s="369" t="s">
        <v>640</v>
      </c>
      <c r="ATF6" s="350" t="s">
        <v>640</v>
      </c>
      <c r="ATG6" s="350" t="s">
        <v>640</v>
      </c>
      <c r="ATH6" s="350" t="s">
        <v>640</v>
      </c>
      <c r="ATI6" s="350" t="s">
        <v>640</v>
      </c>
      <c r="ATJ6" s="350" t="s">
        <v>640</v>
      </c>
      <c r="ATK6" s="350" t="s">
        <v>640</v>
      </c>
      <c r="ATL6" s="350" t="s">
        <v>640</v>
      </c>
      <c r="ATM6" s="350" t="s">
        <v>640</v>
      </c>
      <c r="ATN6" s="350" t="s">
        <v>640</v>
      </c>
      <c r="ATO6" s="350" t="s">
        <v>640</v>
      </c>
      <c r="ATP6" s="354" t="s">
        <v>640</v>
      </c>
      <c r="ATQ6" s="369" t="s">
        <v>4</v>
      </c>
      <c r="ATR6" s="350" t="s">
        <v>4</v>
      </c>
      <c r="ATS6" s="350" t="s">
        <v>4</v>
      </c>
      <c r="ATT6" s="350" t="s">
        <v>4</v>
      </c>
      <c r="ATU6" s="350" t="s">
        <v>4</v>
      </c>
      <c r="ATV6" s="350" t="s">
        <v>4</v>
      </c>
      <c r="ATW6" s="350" t="s">
        <v>4</v>
      </c>
      <c r="ATX6" s="350" t="s">
        <v>4</v>
      </c>
      <c r="ATY6" s="350" t="s">
        <v>4</v>
      </c>
      <c r="ATZ6" s="350" t="s">
        <v>4</v>
      </c>
      <c r="AUA6" s="350" t="s">
        <v>4</v>
      </c>
      <c r="AUB6" s="350" t="s">
        <v>4</v>
      </c>
      <c r="AUC6" s="369" t="s">
        <v>114</v>
      </c>
      <c r="AUD6" s="350" t="s">
        <v>114</v>
      </c>
      <c r="AUE6" s="350" t="s">
        <v>114</v>
      </c>
      <c r="AUF6" s="350" t="s">
        <v>114</v>
      </c>
      <c r="AUG6" s="350" t="s">
        <v>114</v>
      </c>
      <c r="AUH6" s="350" t="s">
        <v>114</v>
      </c>
      <c r="AUI6" s="350" t="s">
        <v>114</v>
      </c>
      <c r="AUJ6" s="350" t="s">
        <v>114</v>
      </c>
      <c r="AUK6" s="350" t="s">
        <v>114</v>
      </c>
      <c r="AUL6" s="350" t="s">
        <v>114</v>
      </c>
      <c r="AUM6" s="350" t="s">
        <v>114</v>
      </c>
      <c r="AUN6" s="354" t="s">
        <v>114</v>
      </c>
      <c r="AUO6" s="258" t="s">
        <v>4</v>
      </c>
      <c r="AUP6" s="365" t="s">
        <v>4</v>
      </c>
      <c r="AUQ6" s="365" t="s">
        <v>4</v>
      </c>
      <c r="AUR6" s="365" t="s">
        <v>4</v>
      </c>
      <c r="AUS6" s="365" t="s">
        <v>4</v>
      </c>
      <c r="AUT6" s="365" t="s">
        <v>4</v>
      </c>
      <c r="AUU6" s="365" t="s">
        <v>4</v>
      </c>
      <c r="AUV6" s="365" t="s">
        <v>4</v>
      </c>
      <c r="AUW6" s="365" t="s">
        <v>4</v>
      </c>
      <c r="AUX6" s="365" t="s">
        <v>4</v>
      </c>
      <c r="AUY6" s="365" t="s">
        <v>4</v>
      </c>
      <c r="AUZ6" s="365" t="s">
        <v>4</v>
      </c>
      <c r="AVA6" s="365" t="s">
        <v>4</v>
      </c>
      <c r="AVB6" s="365" t="s">
        <v>4</v>
      </c>
      <c r="AVC6" s="365" t="s">
        <v>4</v>
      </c>
      <c r="AVD6" s="257" t="s">
        <v>4</v>
      </c>
      <c r="AVE6" s="363" t="s">
        <v>4</v>
      </c>
      <c r="AVF6" s="257" t="s">
        <v>4</v>
      </c>
      <c r="AVG6" s="365" t="s">
        <v>4</v>
      </c>
      <c r="AVH6" s="257" t="s">
        <v>4</v>
      </c>
      <c r="AVI6" s="363" t="s">
        <v>4</v>
      </c>
      <c r="AVJ6" s="366" t="s">
        <v>4</v>
      </c>
      <c r="AVK6" s="363" t="s">
        <v>4</v>
      </c>
      <c r="AVL6" s="366" t="s">
        <v>4</v>
      </c>
      <c r="AVM6" s="363" t="s">
        <v>4</v>
      </c>
      <c r="AVN6" s="366" t="s">
        <v>4</v>
      </c>
      <c r="AVO6" s="363" t="s">
        <v>4</v>
      </c>
      <c r="AVP6" s="366" t="s">
        <v>4</v>
      </c>
      <c r="AVQ6" s="369" t="s">
        <v>3157</v>
      </c>
      <c r="AVR6" s="351" t="s">
        <v>3157</v>
      </c>
      <c r="AVS6" s="340" t="s">
        <v>3157</v>
      </c>
      <c r="AVT6" s="351" t="s">
        <v>3324</v>
      </c>
      <c r="AVU6" s="349" t="s">
        <v>3324</v>
      </c>
      <c r="AVV6" s="349" t="s">
        <v>3324</v>
      </c>
      <c r="AVW6" s="349" t="s">
        <v>3324</v>
      </c>
      <c r="AVX6" s="349" t="s">
        <v>3324</v>
      </c>
      <c r="AVY6" s="349" t="s">
        <v>3324</v>
      </c>
      <c r="AVZ6" s="349" t="s">
        <v>3324</v>
      </c>
      <c r="AWA6" s="354" t="s">
        <v>3324</v>
      </c>
      <c r="AWB6" s="243" t="s">
        <v>2977</v>
      </c>
      <c r="AWC6" s="349" t="s">
        <v>2988</v>
      </c>
      <c r="AWD6" s="349" t="s">
        <v>2988</v>
      </c>
      <c r="AWE6" s="349" t="s">
        <v>2988</v>
      </c>
      <c r="AWF6" s="349" t="s">
        <v>2988</v>
      </c>
      <c r="AWG6" s="349" t="s">
        <v>2988</v>
      </c>
      <c r="AWH6" s="349" t="s">
        <v>2988</v>
      </c>
      <c r="AWI6" s="349" t="s">
        <v>2988</v>
      </c>
      <c r="AWJ6" s="349" t="s">
        <v>2977</v>
      </c>
      <c r="AWK6" s="349" t="s">
        <v>2988</v>
      </c>
      <c r="AWL6" s="349" t="s">
        <v>2988</v>
      </c>
      <c r="AWM6" s="349" t="s">
        <v>2988</v>
      </c>
      <c r="AWN6" s="349" t="s">
        <v>2988</v>
      </c>
      <c r="AWO6" s="349" t="s">
        <v>2988</v>
      </c>
      <c r="AWP6" s="349" t="s">
        <v>2988</v>
      </c>
      <c r="AWQ6" s="349" t="s">
        <v>2988</v>
      </c>
      <c r="AWR6" s="349" t="s">
        <v>2977</v>
      </c>
      <c r="AWS6" s="349" t="s">
        <v>2988</v>
      </c>
      <c r="AWT6" s="349" t="s">
        <v>2988</v>
      </c>
      <c r="AWU6" s="349" t="s">
        <v>2988</v>
      </c>
      <c r="AWV6" s="349" t="s">
        <v>2988</v>
      </c>
      <c r="AWW6" s="349" t="s">
        <v>2988</v>
      </c>
      <c r="AWX6" s="349" t="s">
        <v>2988</v>
      </c>
      <c r="AWY6" s="349" t="s">
        <v>2988</v>
      </c>
      <c r="AWZ6" s="373" t="s">
        <v>695</v>
      </c>
      <c r="AXA6" s="359" t="s">
        <v>695</v>
      </c>
      <c r="AXB6" s="349" t="s">
        <v>4</v>
      </c>
      <c r="AXC6" s="349" t="s">
        <v>4</v>
      </c>
      <c r="AXD6" s="349" t="s">
        <v>4</v>
      </c>
      <c r="AXE6" s="349" t="s">
        <v>4</v>
      </c>
      <c r="AXF6" s="359" t="s">
        <v>695</v>
      </c>
      <c r="AXG6" s="349" t="s">
        <v>4</v>
      </c>
      <c r="AXH6" s="349" t="s">
        <v>4</v>
      </c>
      <c r="AXI6" s="349" t="s">
        <v>4</v>
      </c>
      <c r="AXJ6" s="349" t="s">
        <v>4</v>
      </c>
      <c r="AXK6" s="349" t="s">
        <v>4</v>
      </c>
      <c r="AXL6" s="349" t="s">
        <v>4</v>
      </c>
      <c r="AXM6" s="349" t="s">
        <v>4</v>
      </c>
      <c r="AXN6" s="354" t="s">
        <v>4</v>
      </c>
      <c r="AXO6" s="351" t="s">
        <v>705</v>
      </c>
      <c r="AXP6" s="349" t="s">
        <v>705</v>
      </c>
      <c r="AXQ6" s="349" t="s">
        <v>705</v>
      </c>
      <c r="AXR6" s="349" t="s">
        <v>705</v>
      </c>
      <c r="AXS6" s="349" t="s">
        <v>705</v>
      </c>
      <c r="AXT6" s="349" t="s">
        <v>705</v>
      </c>
      <c r="AXU6" s="349" t="s">
        <v>705</v>
      </c>
      <c r="AXV6" s="349" t="s">
        <v>705</v>
      </c>
      <c r="AXW6" s="349" t="s">
        <v>705</v>
      </c>
      <c r="AXX6" s="349" t="s">
        <v>3189</v>
      </c>
      <c r="AXY6" s="349" t="s">
        <v>3190</v>
      </c>
      <c r="AXZ6" s="349" t="s">
        <v>4</v>
      </c>
      <c r="AYA6" s="354" t="s">
        <v>4</v>
      </c>
      <c r="AYB6" s="351" t="s">
        <v>4</v>
      </c>
      <c r="AYC6" s="349" t="s">
        <v>4</v>
      </c>
      <c r="AYD6" s="349" t="s">
        <v>4</v>
      </c>
      <c r="AYE6" s="349" t="s">
        <v>4</v>
      </c>
      <c r="AYF6" s="349" t="s">
        <v>4</v>
      </c>
      <c r="AYG6" s="349" t="s">
        <v>4</v>
      </c>
      <c r="AYH6" s="349" t="s">
        <v>4</v>
      </c>
      <c r="AYI6" s="243" t="s">
        <v>4</v>
      </c>
      <c r="AYJ6" s="243" t="s">
        <v>4</v>
      </c>
      <c r="AYK6" s="243" t="s">
        <v>4</v>
      </c>
      <c r="AYL6" s="349" t="s">
        <v>4</v>
      </c>
      <c r="AYM6" s="349" t="s">
        <v>4</v>
      </c>
      <c r="AYN6" s="349" t="s">
        <v>4</v>
      </c>
      <c r="AYO6" s="349" t="s">
        <v>4</v>
      </c>
      <c r="AYP6" s="349" t="s">
        <v>4</v>
      </c>
      <c r="AYQ6" s="349" t="s">
        <v>4</v>
      </c>
      <c r="AYR6" s="349" t="s">
        <v>4</v>
      </c>
      <c r="AYS6" s="349" t="s">
        <v>4</v>
      </c>
      <c r="AYT6" s="349" t="s">
        <v>4</v>
      </c>
      <c r="AYU6" s="349" t="s">
        <v>4</v>
      </c>
      <c r="AYV6" s="349" t="s">
        <v>4</v>
      </c>
      <c r="AYW6" s="349" t="s">
        <v>4</v>
      </c>
      <c r="AYX6" s="349" t="s">
        <v>4</v>
      </c>
      <c r="AYY6" s="349" t="s">
        <v>4</v>
      </c>
      <c r="AYZ6" s="243" t="s">
        <v>4</v>
      </c>
      <c r="AZA6" s="354" t="s">
        <v>4</v>
      </c>
      <c r="AZB6" s="351" t="s">
        <v>4</v>
      </c>
      <c r="AZC6" s="349" t="s">
        <v>4</v>
      </c>
      <c r="AZD6" s="349" t="s">
        <v>4</v>
      </c>
      <c r="AZE6" s="349" t="s">
        <v>4</v>
      </c>
      <c r="AZF6" s="349" t="s">
        <v>4</v>
      </c>
      <c r="AZG6" s="354" t="s">
        <v>4</v>
      </c>
      <c r="AZH6" s="373" t="s">
        <v>695</v>
      </c>
      <c r="AZI6" s="349" t="s">
        <v>4</v>
      </c>
      <c r="AZJ6" s="349" t="s">
        <v>4</v>
      </c>
      <c r="AZK6" s="349" t="s">
        <v>4</v>
      </c>
      <c r="AZL6" s="349" t="s">
        <v>4</v>
      </c>
      <c r="AZM6" s="349" t="s">
        <v>4</v>
      </c>
      <c r="AZN6" s="349" t="s">
        <v>4</v>
      </c>
      <c r="AZO6" s="349" t="s">
        <v>4</v>
      </c>
      <c r="AZP6" s="349" t="s">
        <v>4</v>
      </c>
      <c r="AZQ6" s="349" t="s">
        <v>4</v>
      </c>
      <c r="AZR6" s="349" t="s">
        <v>4</v>
      </c>
      <c r="AZS6" s="349" t="s">
        <v>4</v>
      </c>
      <c r="AZT6" s="349" t="s">
        <v>4</v>
      </c>
      <c r="AZU6" s="349" t="s">
        <v>4</v>
      </c>
      <c r="AZV6" s="349" t="s">
        <v>4</v>
      </c>
      <c r="AZW6" s="349" t="s">
        <v>4</v>
      </c>
      <c r="AZX6" s="349" t="s">
        <v>4</v>
      </c>
      <c r="AZY6" s="349" t="s">
        <v>4</v>
      </c>
      <c r="AZZ6" s="349" t="s">
        <v>4</v>
      </c>
      <c r="BAA6" s="349" t="s">
        <v>4</v>
      </c>
      <c r="BAB6" s="349" t="s">
        <v>4</v>
      </c>
      <c r="BAC6" s="349" t="s">
        <v>4</v>
      </c>
      <c r="BAD6" s="354" t="s">
        <v>4</v>
      </c>
      <c r="BAE6" s="351" t="s">
        <v>4</v>
      </c>
      <c r="BAF6" s="354" t="s">
        <v>4</v>
      </c>
      <c r="BAG6" s="351" t="s">
        <v>4</v>
      </c>
      <c r="BAH6" s="349" t="s">
        <v>114</v>
      </c>
      <c r="BAI6" s="349" t="s">
        <v>4</v>
      </c>
      <c r="BAJ6" s="349" t="s">
        <v>114</v>
      </c>
      <c r="BAK6" s="349" t="s">
        <v>4</v>
      </c>
      <c r="BAL6" s="349" t="s">
        <v>110</v>
      </c>
      <c r="BAM6" s="349" t="s">
        <v>4</v>
      </c>
      <c r="BAN6" s="349" t="s">
        <v>110</v>
      </c>
      <c r="BAO6" s="349" t="s">
        <v>4</v>
      </c>
      <c r="BAP6" s="349" t="s">
        <v>110</v>
      </c>
      <c r="BAQ6" s="349" t="s">
        <v>4</v>
      </c>
      <c r="BAR6" s="349" t="s">
        <v>110</v>
      </c>
      <c r="BAS6" s="349" t="s">
        <v>4</v>
      </c>
      <c r="BAT6" s="349" t="s">
        <v>110</v>
      </c>
      <c r="BAU6" s="349" t="s">
        <v>4</v>
      </c>
      <c r="BAV6" s="354" t="s">
        <v>110</v>
      </c>
      <c r="BAW6" s="351" t="s">
        <v>4</v>
      </c>
      <c r="BAX6" s="243" t="s">
        <v>4</v>
      </c>
      <c r="BAY6" s="243" t="s">
        <v>4</v>
      </c>
      <c r="BAZ6" s="243" t="s">
        <v>4</v>
      </c>
      <c r="BBA6" s="320" t="s">
        <v>4</v>
      </c>
      <c r="BBB6" s="349" t="s">
        <v>4</v>
      </c>
      <c r="BBC6" s="243" t="s">
        <v>4</v>
      </c>
      <c r="BBD6" s="243" t="s">
        <v>4</v>
      </c>
      <c r="BBE6" s="243" t="s">
        <v>4</v>
      </c>
      <c r="BBF6" s="243" t="s">
        <v>4</v>
      </c>
      <c r="BBG6" s="243" t="s">
        <v>4</v>
      </c>
      <c r="BBH6" s="243" t="s">
        <v>4</v>
      </c>
      <c r="BBI6" s="243" t="s">
        <v>4</v>
      </c>
      <c r="BBJ6" s="243" t="s">
        <v>4</v>
      </c>
      <c r="BBK6" s="243" t="s">
        <v>4</v>
      </c>
      <c r="BBL6" s="243" t="s">
        <v>4</v>
      </c>
      <c r="BBM6" s="243" t="s">
        <v>4</v>
      </c>
      <c r="BBN6" s="243" t="s">
        <v>4</v>
      </c>
      <c r="BBO6" s="349" t="s">
        <v>4</v>
      </c>
      <c r="BBP6" s="243" t="s">
        <v>4</v>
      </c>
      <c r="BBQ6" s="243" t="s">
        <v>4</v>
      </c>
      <c r="BBR6" s="243" t="s">
        <v>4</v>
      </c>
      <c r="BBS6" s="243" t="s">
        <v>4</v>
      </c>
      <c r="BBT6" s="243" t="s">
        <v>4</v>
      </c>
      <c r="BBU6" s="243" t="s">
        <v>4</v>
      </c>
      <c r="BBV6" s="243" t="s">
        <v>4</v>
      </c>
      <c r="BBW6" s="349" t="s">
        <v>4</v>
      </c>
      <c r="BBX6" s="354" t="s">
        <v>4</v>
      </c>
      <c r="BBY6" s="351" t="s">
        <v>4</v>
      </c>
      <c r="BBZ6" s="349" t="s">
        <v>4</v>
      </c>
      <c r="BCA6" s="349" t="s">
        <v>4</v>
      </c>
      <c r="BCB6" s="349" t="s">
        <v>4</v>
      </c>
      <c r="BCC6" s="349" t="s">
        <v>4</v>
      </c>
      <c r="BCD6" s="349" t="s">
        <v>4</v>
      </c>
      <c r="BCE6" s="349" t="s">
        <v>4</v>
      </c>
      <c r="BCF6" s="349" t="s">
        <v>4</v>
      </c>
      <c r="BCG6" s="349" t="s">
        <v>4</v>
      </c>
      <c r="BCH6" s="349" t="s">
        <v>4</v>
      </c>
      <c r="BCI6" s="349" t="s">
        <v>4</v>
      </c>
      <c r="BCJ6" s="349" t="s">
        <v>4</v>
      </c>
      <c r="BCK6" s="349" t="s">
        <v>4</v>
      </c>
      <c r="BCL6" s="349" t="s">
        <v>4</v>
      </c>
      <c r="BCM6" s="349" t="s">
        <v>4</v>
      </c>
      <c r="BCN6" s="349" t="s">
        <v>4</v>
      </c>
      <c r="BCO6" s="349" t="s">
        <v>4</v>
      </c>
      <c r="BCP6" s="349" t="s">
        <v>4</v>
      </c>
      <c r="BCQ6" s="349" t="s">
        <v>4</v>
      </c>
      <c r="BCR6" s="354" t="s">
        <v>4</v>
      </c>
      <c r="BCS6" s="351" t="s">
        <v>4</v>
      </c>
      <c r="BCT6" s="349" t="s">
        <v>4</v>
      </c>
      <c r="BCU6" s="349" t="s">
        <v>4</v>
      </c>
      <c r="BCV6" s="349" t="s">
        <v>4</v>
      </c>
      <c r="BCW6" s="349" t="s">
        <v>4</v>
      </c>
      <c r="BCX6" s="349" t="s">
        <v>4</v>
      </c>
      <c r="BCY6" s="349" t="s">
        <v>4</v>
      </c>
      <c r="BCZ6" s="349" t="s">
        <v>4</v>
      </c>
      <c r="BDA6" s="349" t="s">
        <v>4</v>
      </c>
      <c r="BDB6" s="349" t="s">
        <v>4</v>
      </c>
      <c r="BDC6" s="349" t="s">
        <v>4</v>
      </c>
      <c r="BDD6" s="349" t="s">
        <v>4</v>
      </c>
      <c r="BDE6" s="349" t="s">
        <v>4</v>
      </c>
      <c r="BDF6" s="349" t="s">
        <v>4</v>
      </c>
      <c r="BDG6" s="349" t="s">
        <v>4</v>
      </c>
      <c r="BDH6" s="349" t="s">
        <v>4</v>
      </c>
      <c r="BDI6" s="349" t="s">
        <v>4</v>
      </c>
      <c r="BDJ6" s="349" t="s">
        <v>4</v>
      </c>
      <c r="BDK6" s="349" t="s">
        <v>4</v>
      </c>
      <c r="BDL6" s="354" t="s">
        <v>4</v>
      </c>
      <c r="BDM6" s="351" t="s">
        <v>4</v>
      </c>
      <c r="BDN6" s="349" t="s">
        <v>4</v>
      </c>
      <c r="BDO6" s="349" t="s">
        <v>110</v>
      </c>
      <c r="BDP6" s="354" t="s">
        <v>110</v>
      </c>
      <c r="BDQ6" s="351" t="s">
        <v>4</v>
      </c>
      <c r="BDR6" s="243" t="s">
        <v>4</v>
      </c>
      <c r="BDS6" s="349" t="s">
        <v>4</v>
      </c>
      <c r="BDT6" s="349" t="s">
        <v>4</v>
      </c>
      <c r="BDU6" s="349" t="s">
        <v>4</v>
      </c>
      <c r="BDV6" s="350" t="s">
        <v>4</v>
      </c>
      <c r="BDW6" s="349" t="s">
        <v>110</v>
      </c>
      <c r="BDX6" s="349" t="s">
        <v>110</v>
      </c>
      <c r="BDY6" s="243" t="s">
        <v>4</v>
      </c>
      <c r="BDZ6" s="243" t="s">
        <v>4</v>
      </c>
      <c r="BEA6" s="349" t="s">
        <v>4</v>
      </c>
      <c r="BEB6" s="349" t="s">
        <v>4</v>
      </c>
      <c r="BEC6" s="349" t="s">
        <v>4</v>
      </c>
      <c r="BED6" s="354" t="s">
        <v>4</v>
      </c>
      <c r="BEE6" s="420" t="s">
        <v>224</v>
      </c>
      <c r="BEF6" s="421" t="s">
        <v>225</v>
      </c>
      <c r="BEG6" s="421" t="s">
        <v>224</v>
      </c>
      <c r="BEH6" s="421" t="s">
        <v>22</v>
      </c>
      <c r="BEI6" s="421" t="s">
        <v>226</v>
      </c>
      <c r="BEJ6" s="421" t="s">
        <v>226</v>
      </c>
      <c r="BEK6" s="349" t="s">
        <v>110</v>
      </c>
      <c r="BEL6" s="349" t="s">
        <v>110</v>
      </c>
      <c r="BEM6" s="349" t="s">
        <v>226</v>
      </c>
      <c r="BEN6" s="326" t="s">
        <v>226</v>
      </c>
      <c r="BEO6" s="420" t="s">
        <v>226</v>
      </c>
      <c r="BEP6" s="421" t="s">
        <v>226</v>
      </c>
      <c r="BEQ6" s="421" t="s">
        <v>226</v>
      </c>
      <c r="BER6" s="421" t="s">
        <v>226</v>
      </c>
      <c r="BES6" s="421" t="s">
        <v>226</v>
      </c>
      <c r="BET6" s="421" t="s">
        <v>226</v>
      </c>
      <c r="BEU6" s="421" t="s">
        <v>226</v>
      </c>
      <c r="BEV6" s="421" t="s">
        <v>226</v>
      </c>
      <c r="BEW6" s="421" t="s">
        <v>226</v>
      </c>
      <c r="BEX6" s="422" t="s">
        <v>226</v>
      </c>
      <c r="BEY6" s="420" t="s">
        <v>226</v>
      </c>
      <c r="BEZ6" s="421" t="s">
        <v>226</v>
      </c>
      <c r="BFA6" s="421" t="s">
        <v>226</v>
      </c>
      <c r="BFB6" s="421" t="s">
        <v>226</v>
      </c>
      <c r="BFC6" s="421" t="s">
        <v>226</v>
      </c>
      <c r="BFD6" s="421" t="s">
        <v>226</v>
      </c>
      <c r="BFE6" s="421" t="s">
        <v>226</v>
      </c>
      <c r="BFF6" s="421" t="s">
        <v>226</v>
      </c>
      <c r="BFG6" s="421" t="s">
        <v>226</v>
      </c>
      <c r="BFH6" s="421" t="s">
        <v>226</v>
      </c>
      <c r="BFI6" s="421" t="s">
        <v>226</v>
      </c>
      <c r="BFJ6" s="421" t="s">
        <v>226</v>
      </c>
      <c r="BFK6" s="421" t="s">
        <v>226</v>
      </c>
      <c r="BFL6" s="422" t="s">
        <v>226</v>
      </c>
      <c r="BFM6" s="351" t="s">
        <v>4</v>
      </c>
      <c r="BFN6" s="349" t="s">
        <v>4</v>
      </c>
      <c r="BFO6" s="349" t="s">
        <v>4</v>
      </c>
      <c r="BFP6" s="349" t="s">
        <v>4</v>
      </c>
      <c r="BFQ6" s="349" t="s">
        <v>4</v>
      </c>
      <c r="BFR6" s="349" t="s">
        <v>4</v>
      </c>
      <c r="BFS6" s="349" t="s">
        <v>110</v>
      </c>
      <c r="BFT6" s="349" t="s">
        <v>110</v>
      </c>
      <c r="BFU6" s="349" t="s">
        <v>4</v>
      </c>
      <c r="BFV6" s="349" t="s">
        <v>4</v>
      </c>
      <c r="BFW6" s="349" t="s">
        <v>110</v>
      </c>
      <c r="BFX6" s="349" t="s">
        <v>110</v>
      </c>
      <c r="BFY6" s="349" t="s">
        <v>4</v>
      </c>
      <c r="BFZ6" s="349" t="s">
        <v>4</v>
      </c>
      <c r="BGA6" s="349" t="s">
        <v>110</v>
      </c>
      <c r="BGB6" s="354" t="s">
        <v>110</v>
      </c>
      <c r="BGC6" s="351" t="s">
        <v>4</v>
      </c>
      <c r="BGD6" s="243" t="s">
        <v>4</v>
      </c>
      <c r="BGE6" s="320" t="s">
        <v>4</v>
      </c>
      <c r="BGF6" s="349" t="s">
        <v>4</v>
      </c>
      <c r="BGG6" s="243" t="s">
        <v>4</v>
      </c>
      <c r="BGH6" s="243" t="s">
        <v>4</v>
      </c>
      <c r="BGI6" s="243" t="s">
        <v>4</v>
      </c>
      <c r="BGJ6" s="243" t="s">
        <v>4</v>
      </c>
      <c r="BGK6" s="243" t="s">
        <v>4</v>
      </c>
      <c r="BGL6" s="243" t="s">
        <v>4</v>
      </c>
      <c r="BGM6" s="243" t="s">
        <v>4</v>
      </c>
      <c r="BGN6" s="243" t="s">
        <v>4</v>
      </c>
      <c r="BGO6" s="243" t="s">
        <v>4</v>
      </c>
      <c r="BGP6" s="243" t="s">
        <v>4</v>
      </c>
      <c r="BGQ6" s="243" t="s">
        <v>4</v>
      </c>
      <c r="BGR6" s="243" t="s">
        <v>4</v>
      </c>
      <c r="BGS6" s="349" t="s">
        <v>4</v>
      </c>
      <c r="BGT6" s="243" t="s">
        <v>4</v>
      </c>
      <c r="BGU6" s="243" t="s">
        <v>4</v>
      </c>
      <c r="BGV6" s="243" t="s">
        <v>4</v>
      </c>
      <c r="BGW6" s="349" t="s">
        <v>4</v>
      </c>
      <c r="BGX6" s="340" t="s">
        <v>4</v>
      </c>
      <c r="BGY6" s="351" t="s">
        <v>4</v>
      </c>
      <c r="BGZ6" s="243" t="s">
        <v>4</v>
      </c>
      <c r="BHA6" s="320" t="s">
        <v>4</v>
      </c>
      <c r="BHB6" s="349" t="s">
        <v>4</v>
      </c>
      <c r="BHC6" s="243" t="s">
        <v>4</v>
      </c>
      <c r="BHD6" s="243" t="s">
        <v>4</v>
      </c>
      <c r="BHE6" s="243" t="s">
        <v>4</v>
      </c>
      <c r="BHF6" s="243" t="s">
        <v>4</v>
      </c>
      <c r="BHG6" s="243" t="s">
        <v>4</v>
      </c>
      <c r="BHH6" s="243" t="s">
        <v>4</v>
      </c>
      <c r="BHI6" s="243" t="s">
        <v>4</v>
      </c>
      <c r="BHJ6" s="243" t="s">
        <v>4</v>
      </c>
      <c r="BHK6" s="243" t="s">
        <v>4</v>
      </c>
      <c r="BHL6" s="243" t="s">
        <v>4</v>
      </c>
      <c r="BHM6" s="243" t="s">
        <v>4</v>
      </c>
      <c r="BHN6" s="243" t="s">
        <v>4</v>
      </c>
      <c r="BHO6" s="349" t="s">
        <v>4</v>
      </c>
      <c r="BHP6" s="243" t="s">
        <v>4</v>
      </c>
      <c r="BHQ6" s="243" t="s">
        <v>4</v>
      </c>
      <c r="BHR6" s="243" t="s">
        <v>4</v>
      </c>
      <c r="BHS6" s="243" t="s">
        <v>4</v>
      </c>
      <c r="BHT6" s="354" t="s">
        <v>4</v>
      </c>
      <c r="BHU6" s="351" t="s">
        <v>4</v>
      </c>
      <c r="BHV6" s="349" t="s">
        <v>4</v>
      </c>
      <c r="BHW6" s="349" t="s">
        <v>4</v>
      </c>
      <c r="BHX6" s="349" t="s">
        <v>4</v>
      </c>
      <c r="BHY6" s="349" t="s">
        <v>4</v>
      </c>
      <c r="BHZ6" s="354" t="s">
        <v>4</v>
      </c>
      <c r="BIA6" s="351" t="s">
        <v>4</v>
      </c>
      <c r="BIB6" s="243" t="s">
        <v>4</v>
      </c>
      <c r="BIC6" s="243" t="s">
        <v>4</v>
      </c>
      <c r="BID6" s="243" t="s">
        <v>4</v>
      </c>
      <c r="BIE6" s="243" t="s">
        <v>4</v>
      </c>
      <c r="BIF6" s="243" t="s">
        <v>4</v>
      </c>
      <c r="BIG6" s="243" t="s">
        <v>4</v>
      </c>
      <c r="BIH6" s="243" t="s">
        <v>4</v>
      </c>
      <c r="BII6" s="243" t="s">
        <v>4</v>
      </c>
      <c r="BIJ6" s="243" t="s">
        <v>4</v>
      </c>
      <c r="BIK6" s="243" t="s">
        <v>4</v>
      </c>
      <c r="BIL6" s="243" t="s">
        <v>4</v>
      </c>
      <c r="BIM6" s="243" t="s">
        <v>4</v>
      </c>
      <c r="BIN6" s="243" t="s">
        <v>4</v>
      </c>
      <c r="BIO6" s="243" t="s">
        <v>4</v>
      </c>
      <c r="BIP6" s="320" t="s">
        <v>4</v>
      </c>
      <c r="BIQ6" s="354" t="s">
        <v>4</v>
      </c>
      <c r="BIR6" s="351" t="s">
        <v>1168</v>
      </c>
      <c r="BIS6" s="243" t="s">
        <v>1168</v>
      </c>
      <c r="BIT6" s="243" t="s">
        <v>1168</v>
      </c>
      <c r="BIU6" s="243" t="s">
        <v>1168</v>
      </c>
      <c r="BIV6" s="349" t="s">
        <v>1168</v>
      </c>
      <c r="BIW6" s="340" t="s">
        <v>1168</v>
      </c>
      <c r="BIX6" s="369" t="s">
        <v>2195</v>
      </c>
      <c r="BIY6" s="349" t="s">
        <v>2195</v>
      </c>
      <c r="BIZ6" s="243" t="s">
        <v>1581</v>
      </c>
      <c r="BJA6" s="423" t="s">
        <v>1581</v>
      </c>
      <c r="BJB6" s="423" t="s">
        <v>1581</v>
      </c>
      <c r="BJC6" s="243" t="s">
        <v>2196</v>
      </c>
      <c r="BJD6" s="243" t="s">
        <v>2197</v>
      </c>
      <c r="BJE6" s="243" t="s">
        <v>2197</v>
      </c>
      <c r="BJF6" s="243" t="s">
        <v>2197</v>
      </c>
      <c r="BJG6" s="243" t="s">
        <v>2197</v>
      </c>
      <c r="BJH6" s="243" t="s">
        <v>2197</v>
      </c>
      <c r="BJI6" s="243" t="s">
        <v>22</v>
      </c>
      <c r="BJJ6" s="349" t="s">
        <v>22</v>
      </c>
      <c r="BJK6" s="340" t="s">
        <v>22</v>
      </c>
      <c r="BJL6" s="351" t="s">
        <v>3367</v>
      </c>
      <c r="BJM6" s="340" t="s">
        <v>3367</v>
      </c>
      <c r="BJN6" s="351" t="s">
        <v>3367</v>
      </c>
      <c r="BJO6" s="340" t="s">
        <v>3367</v>
      </c>
      <c r="BJP6" s="243" t="s">
        <v>4</v>
      </c>
      <c r="BJQ6" s="349" t="s">
        <v>4</v>
      </c>
      <c r="BJR6" s="349" t="s">
        <v>4</v>
      </c>
      <c r="BJS6" s="349" t="s">
        <v>4</v>
      </c>
      <c r="BJT6" s="349" t="s">
        <v>4</v>
      </c>
      <c r="BJU6" s="349" t="s">
        <v>4</v>
      </c>
      <c r="BJV6" s="349" t="s">
        <v>4</v>
      </c>
      <c r="BJW6" s="349" t="s">
        <v>4</v>
      </c>
      <c r="BJX6" s="349" t="s">
        <v>4</v>
      </c>
      <c r="BJY6" s="349" t="s">
        <v>4</v>
      </c>
      <c r="BJZ6" s="349" t="s">
        <v>4</v>
      </c>
      <c r="BKA6" s="349" t="s">
        <v>4</v>
      </c>
      <c r="BKB6" s="349" t="s">
        <v>4</v>
      </c>
      <c r="BKC6" s="350" t="s">
        <v>4</v>
      </c>
      <c r="BKD6" s="351" t="s">
        <v>226</v>
      </c>
      <c r="BKE6" s="349" t="s">
        <v>226</v>
      </c>
      <c r="BKF6" s="349" t="s">
        <v>226</v>
      </c>
      <c r="BKG6" s="350" t="s">
        <v>226</v>
      </c>
      <c r="BKH6" s="349" t="s">
        <v>226</v>
      </c>
      <c r="BKI6" s="350" t="s">
        <v>226</v>
      </c>
      <c r="BKJ6" s="349" t="s">
        <v>226</v>
      </c>
      <c r="BKK6" s="350" t="s">
        <v>226</v>
      </c>
      <c r="BKL6" s="349" t="s">
        <v>226</v>
      </c>
      <c r="BKM6" s="350" t="s">
        <v>226</v>
      </c>
      <c r="BKN6" s="349" t="s">
        <v>226</v>
      </c>
      <c r="BKO6" s="350" t="s">
        <v>226</v>
      </c>
      <c r="BKP6" s="349" t="s">
        <v>226</v>
      </c>
      <c r="BKQ6" s="350" t="s">
        <v>226</v>
      </c>
      <c r="BKR6" s="349" t="s">
        <v>226</v>
      </c>
      <c r="BKS6" s="350" t="s">
        <v>226</v>
      </c>
      <c r="BKT6" s="349" t="s">
        <v>226</v>
      </c>
      <c r="BKU6" s="349" t="s">
        <v>226</v>
      </c>
      <c r="BKV6" s="349" t="s">
        <v>226</v>
      </c>
      <c r="BKW6" s="349" t="s">
        <v>226</v>
      </c>
      <c r="BKX6" s="349" t="s">
        <v>226</v>
      </c>
      <c r="BKY6" s="349" t="s">
        <v>226</v>
      </c>
      <c r="BKZ6" s="349" t="s">
        <v>226</v>
      </c>
      <c r="BLA6" s="349" t="s">
        <v>226</v>
      </c>
      <c r="BLB6" s="349" t="s">
        <v>226</v>
      </c>
      <c r="BLC6" s="350" t="s">
        <v>226</v>
      </c>
      <c r="BLD6" s="408" t="s">
        <v>1168</v>
      </c>
      <c r="BLE6" s="406" t="s">
        <v>1169</v>
      </c>
      <c r="BLF6" s="406" t="s">
        <v>1168</v>
      </c>
      <c r="BLG6" s="406" t="s">
        <v>1169</v>
      </c>
      <c r="BLH6" s="406" t="s">
        <v>1168</v>
      </c>
      <c r="BLI6" s="406" t="s">
        <v>1169</v>
      </c>
      <c r="BLJ6" s="406" t="s">
        <v>1168</v>
      </c>
      <c r="BLK6" s="409" t="s">
        <v>1169</v>
      </c>
      <c r="BLL6" s="320" t="s">
        <v>21</v>
      </c>
      <c r="BLM6" s="350" t="s">
        <v>21</v>
      </c>
      <c r="BLN6" s="350" t="s">
        <v>21</v>
      </c>
      <c r="BLO6" s="350" t="s">
        <v>21</v>
      </c>
      <c r="BLP6" s="350" t="s">
        <v>21</v>
      </c>
      <c r="BLQ6" s="350" t="s">
        <v>21</v>
      </c>
      <c r="BLR6" s="350" t="s">
        <v>21</v>
      </c>
      <c r="BLS6" s="350" t="s">
        <v>21</v>
      </c>
      <c r="BLT6" s="350" t="s">
        <v>21</v>
      </c>
      <c r="BLU6" s="350" t="s">
        <v>21</v>
      </c>
      <c r="BLV6" s="349" t="s">
        <v>2493</v>
      </c>
      <c r="BLW6" s="349" t="s">
        <v>2493</v>
      </c>
      <c r="BLX6" s="349" t="s">
        <v>2493</v>
      </c>
      <c r="BLY6" s="349" t="s">
        <v>2493</v>
      </c>
      <c r="BLZ6" s="349" t="s">
        <v>2493</v>
      </c>
      <c r="BMA6" s="349" t="s">
        <v>2493</v>
      </c>
      <c r="BMB6" s="349" t="s">
        <v>2493</v>
      </c>
      <c r="BMC6" s="349" t="s">
        <v>2493</v>
      </c>
      <c r="BMD6" s="349" t="s">
        <v>2493</v>
      </c>
      <c r="BME6" s="350" t="s">
        <v>2493</v>
      </c>
      <c r="BMF6" s="351" t="s">
        <v>2506</v>
      </c>
      <c r="BMG6" s="243" t="s">
        <v>2506</v>
      </c>
      <c r="BMH6" s="243" t="s">
        <v>2506</v>
      </c>
      <c r="BMI6" s="320" t="s">
        <v>2506</v>
      </c>
      <c r="BMJ6" s="349" t="s">
        <v>2506</v>
      </c>
      <c r="BMK6" s="243" t="s">
        <v>2506</v>
      </c>
      <c r="BML6" s="243" t="s">
        <v>2506</v>
      </c>
      <c r="BMM6" s="320" t="s">
        <v>2506</v>
      </c>
      <c r="BMN6" s="349" t="s">
        <v>2506</v>
      </c>
      <c r="BMO6" s="243" t="s">
        <v>2506</v>
      </c>
      <c r="BMP6" s="243" t="s">
        <v>2506</v>
      </c>
      <c r="BMQ6" s="340" t="s">
        <v>2506</v>
      </c>
      <c r="BMR6" s="243" t="s">
        <v>2523</v>
      </c>
      <c r="BMS6" s="243" t="s">
        <v>2523</v>
      </c>
      <c r="BMT6" s="349" t="s">
        <v>2523</v>
      </c>
      <c r="BMU6" s="243" t="s">
        <v>2523</v>
      </c>
      <c r="BMV6" s="349" t="s">
        <v>2523</v>
      </c>
      <c r="BMW6" s="243" t="s">
        <v>2523</v>
      </c>
      <c r="BMX6" s="243" t="s">
        <v>2523</v>
      </c>
      <c r="BMY6" s="320" t="s">
        <v>2523</v>
      </c>
      <c r="BMZ6" s="349" t="s">
        <v>2523</v>
      </c>
      <c r="BNA6" s="349" t="s">
        <v>2523</v>
      </c>
      <c r="BNB6" s="243" t="s">
        <v>2523</v>
      </c>
      <c r="BNC6" s="320" t="s">
        <v>2523</v>
      </c>
      <c r="BND6" s="351" t="s">
        <v>1168</v>
      </c>
      <c r="BNE6" s="349" t="s">
        <v>1168</v>
      </c>
      <c r="BNF6" s="349" t="s">
        <v>1168</v>
      </c>
      <c r="BNG6" s="349" t="s">
        <v>1168</v>
      </c>
      <c r="BNH6" s="349" t="s">
        <v>1168</v>
      </c>
      <c r="BNI6" s="349" t="s">
        <v>1168</v>
      </c>
      <c r="BNJ6" s="349" t="s">
        <v>1168</v>
      </c>
      <c r="BNK6" s="349" t="s">
        <v>1168</v>
      </c>
      <c r="BNL6" s="349" t="s">
        <v>1168</v>
      </c>
      <c r="BNM6" s="349" t="s">
        <v>1168</v>
      </c>
      <c r="BNN6" s="349" t="s">
        <v>1168</v>
      </c>
      <c r="BNO6" s="349" t="s">
        <v>1168</v>
      </c>
      <c r="BNP6" s="349" t="s">
        <v>1168</v>
      </c>
      <c r="BNQ6" s="349" t="s">
        <v>1168</v>
      </c>
      <c r="BNR6" s="349" t="s">
        <v>1168</v>
      </c>
      <c r="BNS6" s="349" t="s">
        <v>1168</v>
      </c>
      <c r="BNT6" s="349" t="s">
        <v>1168</v>
      </c>
      <c r="BNU6" s="354" t="s">
        <v>1168</v>
      </c>
      <c r="BNV6" s="351" t="s">
        <v>1168</v>
      </c>
      <c r="BNW6" s="349" t="s">
        <v>1168</v>
      </c>
      <c r="BNX6" s="349" t="s">
        <v>1168</v>
      </c>
      <c r="BNY6" s="349" t="s">
        <v>1168</v>
      </c>
      <c r="BNZ6" s="349" t="s">
        <v>1168</v>
      </c>
      <c r="BOA6" s="349" t="s">
        <v>1168</v>
      </c>
      <c r="BOB6" s="349" t="s">
        <v>1168</v>
      </c>
      <c r="BOC6" s="349" t="s">
        <v>1168</v>
      </c>
      <c r="BOD6" s="349" t="s">
        <v>1168</v>
      </c>
      <c r="BOE6" s="349" t="s">
        <v>1168</v>
      </c>
      <c r="BOF6" s="349" t="s">
        <v>22</v>
      </c>
      <c r="BOG6" s="349" t="s">
        <v>22</v>
      </c>
      <c r="BOH6" s="350" t="s">
        <v>22</v>
      </c>
      <c r="BOI6" s="354" t="s">
        <v>22</v>
      </c>
      <c r="BOJ6" s="351" t="s">
        <v>1262</v>
      </c>
      <c r="BOK6" s="349" t="s">
        <v>1262</v>
      </c>
      <c r="BOL6" s="349" t="s">
        <v>1262</v>
      </c>
      <c r="BOM6" s="354" t="s">
        <v>1262</v>
      </c>
      <c r="BON6" s="338" t="s">
        <v>2829</v>
      </c>
      <c r="BOO6" s="349" t="s">
        <v>2829</v>
      </c>
      <c r="BOP6" s="349" t="s">
        <v>2829</v>
      </c>
      <c r="BOQ6" s="321" t="s">
        <v>22</v>
      </c>
      <c r="BOR6" s="351" t="s">
        <v>3345</v>
      </c>
      <c r="BOS6" s="354" t="s">
        <v>3345</v>
      </c>
      <c r="BOT6" s="351" t="s">
        <v>3356</v>
      </c>
      <c r="BOU6" s="349" t="s">
        <v>3356</v>
      </c>
      <c r="BOV6" s="349" t="s">
        <v>3356</v>
      </c>
      <c r="BOW6" s="354" t="s">
        <v>3356</v>
      </c>
    </row>
    <row r="7" spans="1:1765" s="222" customFormat="1" ht="15" customHeight="1" x14ac:dyDescent="0.25">
      <c r="A7" s="249"/>
      <c r="B7" s="250"/>
      <c r="C7" s="237"/>
      <c r="D7" s="237"/>
      <c r="E7" s="237"/>
      <c r="F7" s="237"/>
      <c r="G7" s="237"/>
      <c r="H7" s="237"/>
      <c r="I7" s="237"/>
      <c r="J7" s="237"/>
      <c r="K7" s="237"/>
      <c r="L7" s="150"/>
      <c r="M7" s="237"/>
      <c r="N7" s="237"/>
      <c r="O7" s="237"/>
      <c r="P7" s="237"/>
      <c r="Q7" s="237"/>
      <c r="R7" s="237"/>
      <c r="S7" s="237"/>
      <c r="T7" s="237"/>
      <c r="U7" s="237"/>
      <c r="V7" s="237"/>
      <c r="W7" s="237"/>
      <c r="X7" s="237"/>
      <c r="Y7" s="121"/>
      <c r="Z7" s="151"/>
      <c r="AA7" s="148"/>
      <c r="AB7" s="236"/>
      <c r="AC7" s="236"/>
      <c r="AD7" s="236"/>
      <c r="AE7" s="313"/>
      <c r="AF7" s="236"/>
      <c r="AG7" s="236"/>
      <c r="AH7" s="236"/>
      <c r="AI7" s="236"/>
      <c r="AJ7" s="236"/>
      <c r="AK7" s="236"/>
      <c r="AL7" s="236"/>
      <c r="AM7" s="236"/>
      <c r="AN7" s="236"/>
      <c r="AO7" s="236"/>
      <c r="AP7" s="228"/>
      <c r="AQ7" s="237"/>
      <c r="AR7" s="237"/>
      <c r="AS7" s="237"/>
      <c r="AT7" s="237"/>
      <c r="AU7" s="237"/>
      <c r="AV7" s="237"/>
      <c r="AW7" s="121"/>
      <c r="AX7" s="152"/>
      <c r="AY7" s="153"/>
      <c r="AZ7" s="153"/>
      <c r="BA7" s="153"/>
      <c r="BB7" s="153"/>
      <c r="BC7" s="153"/>
      <c r="BD7" s="153"/>
      <c r="BE7" s="153"/>
      <c r="BF7" s="153"/>
      <c r="BG7" s="154"/>
      <c r="BH7" s="150"/>
      <c r="BI7" s="237"/>
      <c r="BJ7" s="237"/>
      <c r="BK7" s="237"/>
      <c r="BL7" s="237"/>
      <c r="BM7" s="237"/>
      <c r="BN7" s="237"/>
      <c r="BO7" s="237"/>
      <c r="BP7" s="237"/>
      <c r="BQ7" s="237"/>
      <c r="BR7" s="237"/>
      <c r="BS7" s="121"/>
      <c r="BT7" s="237"/>
      <c r="BU7" s="237"/>
      <c r="BV7" s="237"/>
      <c r="BW7" s="237"/>
      <c r="BX7" s="237"/>
      <c r="BY7" s="237"/>
      <c r="BZ7" s="237"/>
      <c r="CA7" s="237"/>
      <c r="CB7" s="237"/>
      <c r="CC7" s="237"/>
      <c r="CD7" s="237"/>
      <c r="CE7" s="121"/>
      <c r="CF7" s="236"/>
      <c r="CG7" s="236"/>
      <c r="CH7" s="236"/>
      <c r="CI7" s="236"/>
      <c r="CJ7" s="236"/>
      <c r="CK7" s="236"/>
      <c r="CL7" s="236"/>
      <c r="CM7" s="236"/>
      <c r="CN7" s="236"/>
      <c r="CO7" s="236"/>
      <c r="CP7" s="236"/>
      <c r="CQ7" s="228"/>
      <c r="CR7" s="237"/>
      <c r="CS7" s="237"/>
      <c r="CT7" s="237"/>
      <c r="CU7" s="237"/>
      <c r="CV7" s="237"/>
      <c r="CW7" s="237"/>
      <c r="CX7" s="237"/>
      <c r="CY7" s="237"/>
      <c r="CZ7" s="237"/>
      <c r="DA7" s="237"/>
      <c r="DB7" s="237"/>
      <c r="DC7" s="237"/>
      <c r="DD7" s="237"/>
      <c r="DE7" s="237"/>
      <c r="DF7" s="237"/>
      <c r="DG7" s="237"/>
      <c r="DH7" s="237"/>
      <c r="DI7" s="237"/>
      <c r="DJ7" s="237"/>
      <c r="DK7" s="237"/>
      <c r="DL7" s="237"/>
      <c r="DM7" s="237"/>
      <c r="DN7" s="237"/>
      <c r="DO7" s="237"/>
      <c r="DP7" s="227"/>
      <c r="DQ7" s="236"/>
      <c r="DR7" s="236"/>
      <c r="DS7" s="236"/>
      <c r="DT7" s="236"/>
      <c r="DU7" s="236"/>
      <c r="DV7" s="236"/>
      <c r="DW7" s="236"/>
      <c r="DX7" s="236"/>
      <c r="DY7" s="236"/>
      <c r="DZ7" s="236"/>
      <c r="EA7" s="228"/>
      <c r="EB7" s="237"/>
      <c r="EC7" s="237"/>
      <c r="ED7" s="237"/>
      <c r="EE7" s="237"/>
      <c r="EF7" s="237"/>
      <c r="EG7" s="237"/>
      <c r="EH7" s="237"/>
      <c r="EI7" s="237"/>
      <c r="EJ7" s="237"/>
      <c r="EK7" s="237"/>
      <c r="EL7" s="237"/>
      <c r="EM7" s="237"/>
      <c r="EN7" s="227"/>
      <c r="EO7" s="236"/>
      <c r="EP7" s="236"/>
      <c r="EQ7" s="236"/>
      <c r="ER7" s="236"/>
      <c r="ES7" s="236"/>
      <c r="ET7" s="236"/>
      <c r="EU7" s="236"/>
      <c r="EV7" s="236"/>
      <c r="EW7" s="236"/>
      <c r="EX7" s="236"/>
      <c r="EY7" s="228"/>
      <c r="EZ7" s="237"/>
      <c r="FA7" s="237"/>
      <c r="FB7" s="237"/>
      <c r="FC7" s="237"/>
      <c r="FD7" s="237"/>
      <c r="FE7" s="237"/>
      <c r="FF7" s="237"/>
      <c r="FG7" s="237"/>
      <c r="FH7" s="237"/>
      <c r="FI7" s="237"/>
      <c r="FJ7" s="237"/>
      <c r="FK7" s="237"/>
      <c r="FL7" s="237"/>
      <c r="FM7" s="237"/>
      <c r="FN7" s="150"/>
      <c r="FO7" s="246"/>
      <c r="FP7" s="237"/>
      <c r="FQ7" s="155"/>
      <c r="FR7" s="156"/>
      <c r="FS7" s="155"/>
      <c r="FT7" s="156"/>
      <c r="FU7" s="156"/>
      <c r="FV7" s="156"/>
      <c r="FW7" s="156"/>
      <c r="FX7" s="156"/>
      <c r="FY7" s="156"/>
      <c r="FZ7" s="156"/>
      <c r="GA7" s="156"/>
      <c r="GB7" s="156"/>
      <c r="GC7" s="156"/>
      <c r="GD7" s="156"/>
      <c r="GE7" s="156"/>
      <c r="GF7" s="156"/>
      <c r="GG7" s="157"/>
      <c r="GH7" s="237"/>
      <c r="GI7" s="237"/>
      <c r="GJ7" s="237"/>
      <c r="GK7" s="237"/>
      <c r="GL7" s="237"/>
      <c r="GM7" s="237"/>
      <c r="GN7" s="237"/>
      <c r="GO7" s="237"/>
      <c r="GP7" s="237"/>
      <c r="GQ7" s="237"/>
      <c r="GR7" s="237"/>
      <c r="GS7" s="237"/>
      <c r="GT7" s="237"/>
      <c r="GU7" s="237"/>
      <c r="GV7" s="237"/>
      <c r="GW7" s="121"/>
      <c r="GX7" s="150"/>
      <c r="GY7" s="237"/>
      <c r="GZ7" s="237"/>
      <c r="HA7" s="237"/>
      <c r="HB7" s="158"/>
      <c r="HC7" s="158"/>
      <c r="HD7" s="237"/>
      <c r="HE7" s="237"/>
      <c r="HF7" s="237"/>
      <c r="HG7" s="237"/>
      <c r="HH7" s="237"/>
      <c r="HI7" s="237"/>
      <c r="HJ7" s="237"/>
      <c r="HK7" s="121"/>
      <c r="HL7" s="159"/>
      <c r="HM7" s="158"/>
      <c r="HN7" s="158"/>
      <c r="HO7" s="158"/>
      <c r="HP7" s="158"/>
      <c r="HQ7" s="160"/>
      <c r="HR7" s="158"/>
      <c r="HS7" s="158"/>
      <c r="HT7" s="158"/>
      <c r="HU7" s="158"/>
      <c r="HV7" s="158"/>
      <c r="HW7" s="158"/>
      <c r="HX7" s="158"/>
      <c r="HY7" s="158"/>
      <c r="HZ7" s="158"/>
      <c r="IA7" s="158"/>
      <c r="IB7" s="158"/>
      <c r="IC7" s="158"/>
      <c r="ID7" s="158"/>
      <c r="IE7" s="158"/>
      <c r="IF7" s="158"/>
      <c r="IG7" s="158"/>
      <c r="IH7" s="161"/>
      <c r="II7" s="162"/>
      <c r="IJ7" s="162"/>
      <c r="IK7" s="162"/>
      <c r="IL7" s="162"/>
      <c r="IM7" s="162"/>
      <c r="IN7" s="162"/>
      <c r="IO7" s="162"/>
      <c r="IP7" s="162"/>
      <c r="IQ7" s="162"/>
      <c r="IR7" s="162"/>
      <c r="IS7" s="162"/>
      <c r="IT7" s="161"/>
      <c r="IU7" s="162"/>
      <c r="IV7" s="162"/>
      <c r="IW7" s="162"/>
      <c r="IX7" s="162"/>
      <c r="IY7" s="162"/>
      <c r="IZ7" s="162"/>
      <c r="JA7" s="162"/>
      <c r="JB7" s="162"/>
      <c r="JC7" s="162"/>
      <c r="JD7" s="162"/>
      <c r="JE7" s="163"/>
      <c r="JF7" s="161"/>
      <c r="JG7" s="162"/>
      <c r="JH7" s="162"/>
      <c r="JI7" s="162"/>
      <c r="JJ7" s="162"/>
      <c r="JK7" s="162"/>
      <c r="JL7" s="162"/>
      <c r="JM7" s="162"/>
      <c r="JN7" s="162"/>
      <c r="JO7" s="162"/>
      <c r="JP7" s="163"/>
      <c r="JQ7" s="162"/>
      <c r="JR7" s="162"/>
      <c r="JS7" s="162"/>
      <c r="JT7" s="162"/>
      <c r="JU7" s="162"/>
      <c r="JV7" s="162"/>
      <c r="JW7" s="162"/>
      <c r="JX7" s="162"/>
      <c r="JY7" s="162"/>
      <c r="JZ7" s="162"/>
      <c r="KA7" s="162"/>
      <c r="KB7" s="150"/>
      <c r="KC7" s="237"/>
      <c r="KD7" s="237"/>
      <c r="KE7" s="237"/>
      <c r="KF7" s="237"/>
      <c r="KG7" s="237"/>
      <c r="KH7" s="237"/>
      <c r="KI7" s="237"/>
      <c r="KJ7" s="237"/>
      <c r="KK7" s="237"/>
      <c r="KL7" s="237"/>
      <c r="KM7" s="237"/>
      <c r="KN7" s="237"/>
      <c r="KO7" s="237"/>
      <c r="KP7" s="237"/>
      <c r="KQ7" s="237"/>
      <c r="KR7" s="237"/>
      <c r="KS7" s="237"/>
      <c r="KT7" s="237"/>
      <c r="KU7" s="121"/>
      <c r="KV7" s="150"/>
      <c r="KW7" s="237"/>
      <c r="KX7" s="237"/>
      <c r="KY7" s="237"/>
      <c r="KZ7" s="237"/>
      <c r="LA7" s="237"/>
      <c r="LB7" s="237"/>
      <c r="LC7" s="121"/>
      <c r="LD7" s="150"/>
      <c r="LE7" s="237"/>
      <c r="LF7" s="237"/>
      <c r="LG7" s="237"/>
      <c r="LH7" s="237"/>
      <c r="LI7" s="237"/>
      <c r="LJ7" s="237"/>
      <c r="LK7" s="237"/>
      <c r="LL7" s="237"/>
      <c r="LM7" s="237"/>
      <c r="LN7" s="237"/>
      <c r="LO7" s="237"/>
      <c r="LP7" s="237"/>
      <c r="LQ7" s="237"/>
      <c r="LR7" s="237"/>
      <c r="LS7" s="237"/>
      <c r="LT7" s="237"/>
      <c r="LU7" s="237"/>
      <c r="LV7" s="237"/>
      <c r="LW7" s="237"/>
      <c r="LX7" s="237"/>
      <c r="LY7" s="237"/>
      <c r="LZ7" s="237"/>
      <c r="MA7" s="121"/>
      <c r="MB7" s="150"/>
      <c r="MC7" s="237"/>
      <c r="MD7" s="237"/>
      <c r="ME7" s="237"/>
      <c r="MF7" s="237"/>
      <c r="MG7" s="237"/>
      <c r="MH7" s="237"/>
      <c r="MI7" s="237"/>
      <c r="MJ7" s="237"/>
      <c r="MK7" s="237"/>
      <c r="ML7" s="237"/>
      <c r="MM7" s="237"/>
      <c r="MN7" s="237"/>
      <c r="MO7" s="237"/>
      <c r="MP7" s="237"/>
      <c r="MQ7" s="237"/>
      <c r="MR7" s="237"/>
      <c r="MS7" s="237"/>
      <c r="MT7" s="237"/>
      <c r="MU7" s="237"/>
      <c r="MV7" s="237"/>
      <c r="MW7" s="237"/>
      <c r="MX7" s="237"/>
      <c r="MY7" s="237"/>
      <c r="MZ7" s="237"/>
      <c r="NA7" s="237"/>
      <c r="NB7" s="237"/>
      <c r="NC7" s="237"/>
      <c r="ND7" s="237"/>
      <c r="NE7" s="237"/>
      <c r="NF7" s="237"/>
      <c r="NG7" s="237"/>
      <c r="NH7" s="237"/>
      <c r="NI7" s="121"/>
      <c r="NJ7" s="169"/>
      <c r="NK7" s="164"/>
      <c r="NL7" s="164"/>
      <c r="NM7" s="164"/>
      <c r="NN7" s="164"/>
      <c r="NO7" s="164"/>
      <c r="NP7" s="164"/>
      <c r="NQ7" s="164"/>
      <c r="NR7" s="164"/>
      <c r="NS7" s="164"/>
      <c r="NT7" s="229"/>
      <c r="NU7" s="237"/>
      <c r="NV7" s="237"/>
      <c r="NW7" s="237"/>
      <c r="NX7" s="237"/>
      <c r="NY7" s="237"/>
      <c r="NZ7" s="237"/>
      <c r="OA7" s="237"/>
      <c r="OB7" s="237"/>
      <c r="OC7" s="237"/>
      <c r="OD7" s="237"/>
      <c r="OE7" s="237"/>
      <c r="OF7" s="237"/>
      <c r="OG7" s="237"/>
      <c r="OH7" s="237"/>
      <c r="OI7" s="237"/>
      <c r="OJ7" s="121"/>
      <c r="OK7" s="227"/>
      <c r="OL7" s="236"/>
      <c r="OM7" s="236"/>
      <c r="ON7" s="236"/>
      <c r="OO7" s="236"/>
      <c r="OP7" s="236"/>
      <c r="OQ7" s="236"/>
      <c r="OR7" s="236"/>
      <c r="OS7" s="236"/>
      <c r="OT7" s="236"/>
      <c r="OU7" s="236"/>
      <c r="OV7" s="236"/>
      <c r="OW7" s="236"/>
      <c r="OX7" s="228"/>
      <c r="OY7" s="237"/>
      <c r="OZ7" s="237"/>
      <c r="PA7" s="237"/>
      <c r="PB7" s="237"/>
      <c r="PC7" s="237"/>
      <c r="PD7" s="237"/>
      <c r="PE7" s="237"/>
      <c r="PF7" s="237"/>
      <c r="PG7" s="237"/>
      <c r="PH7" s="237"/>
      <c r="PI7" s="237"/>
      <c r="PJ7" s="237"/>
      <c r="PK7" s="237"/>
      <c r="PL7" s="237"/>
      <c r="PM7" s="237"/>
      <c r="PN7" s="237"/>
      <c r="PO7" s="237"/>
      <c r="PP7" s="228"/>
      <c r="PQ7" s="237"/>
      <c r="PR7" s="237"/>
      <c r="PS7" s="237"/>
      <c r="PT7" s="237"/>
      <c r="PU7" s="237"/>
      <c r="PV7" s="237"/>
      <c r="PW7" s="237"/>
      <c r="PX7" s="237"/>
      <c r="PY7" s="237"/>
      <c r="PZ7" s="237"/>
      <c r="QA7" s="237"/>
      <c r="QB7" s="237"/>
      <c r="QC7" s="237"/>
      <c r="QD7" s="228"/>
      <c r="QE7" s="237"/>
      <c r="QF7" s="237"/>
      <c r="QG7" s="237"/>
      <c r="QH7" s="237"/>
      <c r="QI7" s="237"/>
      <c r="QJ7" s="237"/>
      <c r="QK7" s="237"/>
      <c r="QL7" s="237"/>
      <c r="QM7" s="237"/>
      <c r="QN7" s="237"/>
      <c r="QO7" s="237"/>
      <c r="QP7" s="121"/>
      <c r="QQ7" s="237"/>
      <c r="QR7" s="237"/>
      <c r="QS7" s="237"/>
      <c r="QT7" s="237"/>
      <c r="QU7" s="237"/>
      <c r="QV7" s="237"/>
      <c r="QW7" s="237"/>
      <c r="QX7" s="237"/>
      <c r="QY7" s="237"/>
      <c r="QZ7" s="237"/>
      <c r="RA7" s="237"/>
      <c r="RB7" s="237"/>
      <c r="RC7" s="237"/>
      <c r="RD7" s="237"/>
      <c r="RE7" s="237"/>
      <c r="RF7" s="237"/>
      <c r="RG7" s="227"/>
      <c r="RH7" s="237"/>
      <c r="RI7" s="237"/>
      <c r="RJ7" s="237"/>
      <c r="RK7" s="237"/>
      <c r="RL7" s="237"/>
      <c r="RM7" s="237"/>
      <c r="RN7" s="237"/>
      <c r="RO7" s="237"/>
      <c r="RP7" s="237"/>
      <c r="RQ7" s="237"/>
      <c r="RR7" s="237"/>
      <c r="RS7" s="237"/>
      <c r="RT7" s="237"/>
      <c r="RU7" s="237"/>
      <c r="RV7" s="237"/>
      <c r="RW7" s="237"/>
      <c r="RX7" s="237"/>
      <c r="RY7" s="237"/>
      <c r="RZ7" s="237"/>
      <c r="SA7" s="150"/>
      <c r="SB7" s="237"/>
      <c r="SC7" s="237"/>
      <c r="SD7" s="237"/>
      <c r="SE7" s="237"/>
      <c r="SF7" s="237"/>
      <c r="SG7" s="237"/>
      <c r="SH7" s="237"/>
      <c r="SI7" s="237"/>
      <c r="SJ7" s="237"/>
      <c r="SK7" s="237"/>
      <c r="SL7" s="237"/>
      <c r="SM7" s="236"/>
      <c r="SN7" s="236"/>
      <c r="SO7" s="150"/>
      <c r="SP7" s="237"/>
      <c r="SQ7" s="237"/>
      <c r="SR7" s="228"/>
      <c r="SS7" s="150"/>
      <c r="ST7" s="237"/>
      <c r="SU7" s="237"/>
      <c r="SV7" s="237"/>
      <c r="SW7" s="165"/>
      <c r="SX7" s="166"/>
      <c r="SY7" s="166"/>
      <c r="SZ7" s="166"/>
      <c r="TA7" s="236"/>
      <c r="TB7" s="166"/>
      <c r="TC7" s="166"/>
      <c r="TD7" s="166"/>
      <c r="TE7" s="166"/>
      <c r="TF7" s="166"/>
      <c r="TG7" s="236"/>
      <c r="TH7" s="166"/>
      <c r="TI7" s="237"/>
      <c r="TJ7" s="166"/>
      <c r="TK7" s="166"/>
      <c r="TL7" s="166"/>
      <c r="TM7" s="166"/>
      <c r="TN7" s="166"/>
      <c r="TO7" s="236"/>
      <c r="TP7" s="166"/>
      <c r="TQ7" s="236"/>
      <c r="TR7" s="166"/>
      <c r="TS7" s="166"/>
      <c r="TT7" s="166"/>
      <c r="TU7" s="146"/>
      <c r="TV7" s="167"/>
      <c r="TW7" s="166"/>
      <c r="TX7" s="166"/>
      <c r="TY7" s="228"/>
      <c r="TZ7" s="237"/>
      <c r="UA7" s="237"/>
      <c r="UB7" s="237"/>
      <c r="UC7" s="237"/>
      <c r="UD7" s="237"/>
      <c r="UE7" s="237"/>
      <c r="UF7" s="164"/>
      <c r="UG7" s="237"/>
      <c r="UH7" s="237"/>
      <c r="UI7" s="237"/>
      <c r="UJ7" s="121"/>
      <c r="UK7" s="237"/>
      <c r="UL7" s="237"/>
      <c r="UM7" s="237"/>
      <c r="UN7" s="237"/>
      <c r="UO7" s="237"/>
      <c r="UP7" s="237"/>
      <c r="UQ7" s="237"/>
      <c r="UR7" s="237"/>
      <c r="US7" s="237"/>
      <c r="UT7" s="237"/>
      <c r="UU7" s="237"/>
      <c r="UV7" s="121"/>
      <c r="UW7" s="237"/>
      <c r="UX7" s="237"/>
      <c r="UY7" s="121"/>
      <c r="UZ7" s="180"/>
      <c r="VA7" s="259"/>
      <c r="VB7" s="259"/>
      <c r="VC7" s="248"/>
      <c r="VD7" s="259"/>
      <c r="VE7" s="259"/>
      <c r="VF7" s="259"/>
      <c r="VG7" s="259"/>
      <c r="VH7" s="259"/>
      <c r="VI7" s="259"/>
      <c r="VJ7" s="259"/>
      <c r="VK7" s="241"/>
      <c r="VL7" s="180"/>
      <c r="VM7" s="259"/>
      <c r="VN7" s="259"/>
      <c r="VO7" s="259"/>
      <c r="VP7" s="259"/>
      <c r="VQ7" s="241"/>
      <c r="VR7" s="150"/>
      <c r="VS7" s="237"/>
      <c r="VT7" s="237"/>
      <c r="VU7" s="150"/>
      <c r="VV7" s="237"/>
      <c r="VW7" s="121"/>
      <c r="VX7" s="237"/>
      <c r="VY7" s="237"/>
      <c r="VZ7" s="237"/>
      <c r="WA7" s="237"/>
      <c r="WB7" s="237"/>
      <c r="WC7" s="237"/>
      <c r="WD7" s="237"/>
      <c r="WE7" s="237"/>
      <c r="WF7" s="237"/>
      <c r="WG7" s="237"/>
      <c r="WH7" s="237"/>
      <c r="WI7" s="237"/>
      <c r="WJ7" s="237"/>
      <c r="WK7" s="237"/>
      <c r="WL7" s="237"/>
      <c r="WM7" s="150"/>
      <c r="WN7" s="237"/>
      <c r="WO7" s="237"/>
      <c r="WP7" s="150"/>
      <c r="WQ7" s="237"/>
      <c r="WR7" s="237"/>
      <c r="WS7" s="237"/>
      <c r="WT7" s="150"/>
      <c r="WU7" s="121"/>
      <c r="WV7" s="237"/>
      <c r="WW7" s="236"/>
      <c r="WX7" s="236"/>
      <c r="WY7" s="237"/>
      <c r="WZ7" s="236"/>
      <c r="XA7" s="236"/>
      <c r="XB7" s="237"/>
      <c r="XC7" s="236"/>
      <c r="XD7" s="228"/>
      <c r="XE7" s="237"/>
      <c r="XF7" s="237"/>
      <c r="XG7" s="237"/>
      <c r="XH7" s="237"/>
      <c r="XI7" s="121"/>
      <c r="XJ7" s="181"/>
      <c r="XK7" s="171"/>
      <c r="XL7" s="171"/>
      <c r="XM7" s="171"/>
      <c r="XN7" s="171"/>
      <c r="XO7" s="171"/>
      <c r="XP7" s="171"/>
      <c r="XQ7" s="171"/>
      <c r="XR7" s="171"/>
      <c r="XS7" s="171"/>
      <c r="XT7" s="171"/>
      <c r="XU7" s="171"/>
      <c r="XV7" s="171"/>
      <c r="XW7" s="174"/>
      <c r="XX7" s="172"/>
      <c r="XY7" s="236"/>
      <c r="XZ7" s="236"/>
      <c r="YA7" s="236"/>
      <c r="YB7" s="168"/>
      <c r="YC7" s="60"/>
      <c r="YD7" s="150"/>
      <c r="YE7" s="237"/>
      <c r="YF7" s="237"/>
      <c r="YG7" s="237"/>
      <c r="YH7" s="171"/>
      <c r="YI7" s="171"/>
      <c r="YJ7" s="171"/>
      <c r="YK7" s="237"/>
      <c r="YL7" s="237"/>
      <c r="YM7" s="237"/>
      <c r="YN7" s="237"/>
      <c r="YO7" s="237"/>
      <c r="YP7" s="237"/>
      <c r="YQ7" s="237"/>
      <c r="YR7" s="237"/>
      <c r="YS7" s="237"/>
      <c r="YT7" s="237"/>
      <c r="YU7" s="237"/>
      <c r="YV7" s="237"/>
      <c r="YW7" s="181"/>
      <c r="YX7" s="171"/>
      <c r="YY7" s="171"/>
      <c r="YZ7" s="171"/>
      <c r="ZA7" s="171"/>
      <c r="ZB7" s="171"/>
      <c r="ZC7" s="171"/>
      <c r="ZD7" s="171"/>
      <c r="ZE7" s="171"/>
      <c r="ZF7" s="171"/>
      <c r="ZG7" s="171"/>
      <c r="ZH7" s="171"/>
      <c r="ZI7" s="171"/>
      <c r="ZJ7" s="171"/>
      <c r="ZK7" s="171"/>
      <c r="ZL7" s="171"/>
      <c r="ZM7" s="171"/>
      <c r="ZN7" s="171"/>
      <c r="ZO7" s="171"/>
      <c r="ZP7" s="171"/>
      <c r="ZQ7" s="171"/>
      <c r="ZR7" s="171"/>
      <c r="ZS7" s="181"/>
      <c r="ZT7" s="174"/>
      <c r="ZU7" s="237"/>
      <c r="ZV7" s="237"/>
      <c r="ZW7" s="237"/>
      <c r="ZX7" s="237"/>
      <c r="ZY7" s="237"/>
      <c r="ZZ7" s="237"/>
      <c r="AAA7" s="237"/>
      <c r="AAB7" s="237"/>
      <c r="AAC7" s="237"/>
      <c r="AAD7" s="237"/>
      <c r="AAE7" s="237"/>
      <c r="AAF7" s="121"/>
      <c r="AAG7" s="150"/>
      <c r="AAH7" s="237"/>
      <c r="AAI7" s="237"/>
      <c r="AAJ7" s="236"/>
      <c r="AAK7" s="236"/>
      <c r="AAL7" s="237"/>
      <c r="AAM7" s="237"/>
      <c r="AAN7" s="237"/>
      <c r="AAO7" s="237"/>
      <c r="AAP7" s="237"/>
      <c r="AAQ7" s="237"/>
      <c r="AAR7" s="237"/>
      <c r="AAS7" s="237"/>
      <c r="AAT7" s="237"/>
      <c r="AAU7" s="237"/>
      <c r="AAV7" s="237"/>
      <c r="AAW7" s="237"/>
      <c r="AAX7" s="237"/>
      <c r="AAY7" s="237"/>
      <c r="AAZ7" s="237"/>
      <c r="ABA7" s="237"/>
      <c r="ABB7" s="237"/>
      <c r="ABC7" s="237"/>
      <c r="ABD7" s="237"/>
      <c r="ABE7" s="237"/>
      <c r="ABF7" s="237"/>
      <c r="ABG7" s="237"/>
      <c r="ABH7" s="237"/>
      <c r="ABI7" s="237"/>
      <c r="ABJ7" s="237"/>
      <c r="ABK7" s="227"/>
      <c r="ABL7" s="228"/>
      <c r="ABM7" s="150"/>
      <c r="ABN7" s="237"/>
      <c r="ABO7" s="237"/>
      <c r="ABP7" s="237"/>
      <c r="ABQ7" s="121"/>
      <c r="ABR7" s="227"/>
      <c r="ABS7" s="228"/>
      <c r="ABT7" s="236"/>
      <c r="ABU7" s="236"/>
      <c r="ABV7" s="236"/>
      <c r="ABW7" s="150"/>
      <c r="ABX7" s="237"/>
      <c r="ABY7" s="237"/>
      <c r="ABZ7" s="237"/>
      <c r="ACA7" s="181"/>
      <c r="ACB7" s="171"/>
      <c r="ACC7" s="171"/>
      <c r="ACD7" s="171"/>
      <c r="ACE7" s="171"/>
      <c r="ACF7" s="171"/>
      <c r="ACG7" s="171"/>
      <c r="ACH7" s="171"/>
      <c r="ACI7" s="171"/>
      <c r="ACJ7" s="171"/>
      <c r="ACK7" s="171"/>
      <c r="ACL7" s="174"/>
      <c r="ACM7" s="232"/>
      <c r="ACN7" s="232"/>
      <c r="ACO7" s="232"/>
      <c r="ACP7" s="232"/>
      <c r="ACQ7" s="232"/>
      <c r="ACR7" s="232"/>
      <c r="ACS7" s="232"/>
      <c r="ACT7" s="232"/>
      <c r="ACU7" s="232"/>
      <c r="ACV7" s="232"/>
      <c r="ACW7" s="232"/>
      <c r="ACX7" s="232"/>
      <c r="ACY7" s="232"/>
      <c r="ACZ7" s="232"/>
      <c r="ADA7" s="232"/>
      <c r="ADB7" s="232"/>
      <c r="ADC7" s="169"/>
      <c r="ADD7" s="232"/>
      <c r="ADE7" s="232"/>
      <c r="ADF7" s="232"/>
      <c r="ADG7" s="232"/>
      <c r="ADH7" s="232"/>
      <c r="ADI7" s="232"/>
      <c r="ADJ7" s="232"/>
      <c r="ADK7" s="232"/>
      <c r="ADL7" s="232"/>
      <c r="ADM7" s="232"/>
      <c r="ADN7" s="232"/>
      <c r="ADO7" s="232"/>
      <c r="ADP7" s="232"/>
      <c r="ADQ7" s="164"/>
      <c r="ADR7" s="232"/>
      <c r="ADS7" s="164"/>
      <c r="ADT7" s="232"/>
      <c r="ADU7" s="164"/>
      <c r="ADV7" s="232"/>
      <c r="ADW7" s="150"/>
      <c r="ADX7" s="237"/>
      <c r="ADY7" s="236"/>
      <c r="ADZ7" s="237"/>
      <c r="AEA7" s="236"/>
      <c r="AEB7" s="237"/>
      <c r="AEC7" s="237"/>
      <c r="AED7" s="237"/>
      <c r="AEE7" s="227"/>
      <c r="AEF7" s="237"/>
      <c r="AEG7" s="236"/>
      <c r="AEH7" s="237"/>
      <c r="AEI7" s="236"/>
      <c r="AEJ7" s="237"/>
      <c r="AEK7" s="236"/>
      <c r="AEL7" s="237"/>
      <c r="AEM7" s="236"/>
      <c r="AEN7" s="237"/>
      <c r="AEO7" s="236"/>
      <c r="AEP7" s="121"/>
      <c r="AEQ7" s="150"/>
      <c r="AER7" s="237"/>
      <c r="AES7" s="237"/>
      <c r="AET7" s="237"/>
      <c r="AEU7" s="237"/>
      <c r="AEV7" s="237"/>
      <c r="AEW7" s="237"/>
      <c r="AEX7" s="237"/>
      <c r="AEY7" s="237"/>
      <c r="AEZ7" s="237"/>
      <c r="AFA7" s="237"/>
      <c r="AFB7" s="237"/>
      <c r="AFC7" s="227"/>
      <c r="AFD7" s="237"/>
      <c r="AFE7" s="237"/>
      <c r="AFF7" s="237"/>
      <c r="AFG7" s="237"/>
      <c r="AFH7" s="237"/>
      <c r="AFI7" s="237"/>
      <c r="AFJ7" s="237"/>
      <c r="AFK7" s="237"/>
      <c r="AFL7" s="237"/>
      <c r="AFM7" s="237"/>
      <c r="AFN7" s="237"/>
      <c r="AFO7" s="237"/>
      <c r="AFP7" s="237"/>
      <c r="AFQ7" s="237"/>
      <c r="AFR7" s="237"/>
      <c r="AFS7" s="237"/>
      <c r="AFT7" s="237"/>
      <c r="AFU7" s="237"/>
      <c r="AFV7" s="237"/>
      <c r="AFW7" s="237"/>
      <c r="AFX7" s="237"/>
      <c r="AFY7" s="227"/>
      <c r="AFZ7" s="237"/>
      <c r="AGA7" s="237"/>
      <c r="AGB7" s="237"/>
      <c r="AGC7" s="237"/>
      <c r="AGD7" s="237"/>
      <c r="AGE7" s="237"/>
      <c r="AGF7" s="237"/>
      <c r="AGG7" s="237"/>
      <c r="AGH7" s="237"/>
      <c r="AGI7" s="237"/>
      <c r="AGJ7" s="237"/>
      <c r="AGK7" s="227"/>
      <c r="AGL7" s="237"/>
      <c r="AGM7" s="236"/>
      <c r="AGN7" s="236"/>
      <c r="AGO7" s="236"/>
      <c r="AGP7" s="236"/>
      <c r="AGQ7" s="237"/>
      <c r="AGR7" s="237"/>
      <c r="AGS7" s="237"/>
      <c r="AGT7" s="237"/>
      <c r="AGU7" s="237"/>
      <c r="AGV7" s="237"/>
      <c r="AGW7" s="237"/>
      <c r="AGX7" s="237"/>
      <c r="AGY7" s="236"/>
      <c r="AGZ7" s="236"/>
      <c r="AHA7" s="236"/>
      <c r="AHB7" s="236"/>
      <c r="AHC7" s="236"/>
      <c r="AHD7" s="237"/>
      <c r="AHE7" s="227"/>
      <c r="AHF7" s="237"/>
      <c r="AHG7" s="237"/>
      <c r="AHH7" s="237"/>
      <c r="AHI7" s="237"/>
      <c r="AHJ7" s="237"/>
      <c r="AHK7" s="237"/>
      <c r="AHL7" s="237"/>
      <c r="AHM7" s="237"/>
      <c r="AHN7" s="237"/>
      <c r="AHO7" s="237"/>
      <c r="AHP7" s="237"/>
      <c r="AHQ7" s="237"/>
      <c r="AHR7" s="237"/>
      <c r="AHS7" s="236"/>
      <c r="AHT7" s="237"/>
      <c r="AHU7" s="237"/>
      <c r="AHV7" s="237"/>
      <c r="AHW7" s="227"/>
      <c r="AHX7" s="237"/>
      <c r="AHY7" s="237"/>
      <c r="AHZ7" s="237"/>
      <c r="AIA7" s="237"/>
      <c r="AIB7" s="237"/>
      <c r="AIC7" s="237"/>
      <c r="AID7" s="237"/>
      <c r="AIE7" s="237"/>
      <c r="AIF7" s="237"/>
      <c r="AIG7" s="237"/>
      <c r="AIH7" s="237"/>
      <c r="AII7" s="227"/>
      <c r="AIJ7" s="237"/>
      <c r="AIK7" s="237"/>
      <c r="AIL7" s="237"/>
      <c r="AIM7" s="237"/>
      <c r="AIN7" s="237"/>
      <c r="AIO7" s="237"/>
      <c r="AIP7" s="237"/>
      <c r="AIQ7" s="227"/>
      <c r="AIR7" s="237"/>
      <c r="AIS7" s="237"/>
      <c r="AIT7" s="237"/>
      <c r="AIU7" s="237"/>
      <c r="AIV7" s="237"/>
      <c r="AIW7" s="237"/>
      <c r="AIX7" s="237"/>
      <c r="AIY7" s="227"/>
      <c r="AIZ7" s="237"/>
      <c r="AJA7" s="237"/>
      <c r="AJB7" s="237"/>
      <c r="AJC7" s="237"/>
      <c r="AJD7" s="237"/>
      <c r="AJE7" s="237"/>
      <c r="AJF7" s="237"/>
      <c r="AJG7" s="237"/>
      <c r="AJH7" s="237"/>
      <c r="AJI7" s="237"/>
      <c r="AJJ7" s="237"/>
      <c r="AJK7" s="237"/>
      <c r="AJL7" s="237"/>
      <c r="AJM7" s="237"/>
      <c r="AJN7" s="261"/>
      <c r="AJO7" s="262"/>
      <c r="AJP7" s="263"/>
      <c r="AJQ7" s="304"/>
      <c r="AJR7" s="170"/>
      <c r="AJS7" s="170"/>
      <c r="AJT7" s="228"/>
      <c r="AJU7" s="227"/>
      <c r="AJV7" s="236"/>
      <c r="AJW7" s="228"/>
      <c r="AJX7" s="236"/>
      <c r="AJY7" s="237"/>
      <c r="AJZ7" s="237"/>
      <c r="AKA7" s="237"/>
      <c r="AKB7" s="237"/>
      <c r="AKC7" s="237"/>
      <c r="AKD7" s="237"/>
      <c r="AKE7" s="237"/>
      <c r="AKF7" s="237"/>
      <c r="AKG7" s="237"/>
      <c r="AKH7" s="237"/>
      <c r="AKI7" s="237"/>
      <c r="AKJ7" s="237"/>
      <c r="AKK7" s="228"/>
      <c r="AKL7" s="237"/>
      <c r="AKM7" s="236"/>
      <c r="AKN7" s="150"/>
      <c r="AKO7" s="237"/>
      <c r="AKP7" s="237"/>
      <c r="AKQ7" s="237"/>
      <c r="AKR7" s="237"/>
      <c r="AKS7" s="237"/>
      <c r="AKT7" s="237"/>
      <c r="AKU7" s="237"/>
      <c r="AKV7" s="237"/>
      <c r="AKW7" s="237"/>
      <c r="AKX7" s="237"/>
      <c r="AKY7" s="237"/>
      <c r="AKZ7" s="237"/>
      <c r="ALA7" s="228"/>
      <c r="ALB7" s="237"/>
      <c r="ALC7" s="237"/>
      <c r="ALD7" s="237"/>
      <c r="ALE7" s="237"/>
      <c r="ALF7" s="237"/>
      <c r="ALG7" s="237"/>
      <c r="ALH7" s="237"/>
      <c r="ALI7" s="237"/>
      <c r="ALJ7" s="237"/>
      <c r="ALK7" s="237"/>
      <c r="ALL7" s="237"/>
      <c r="ALM7" s="237"/>
      <c r="ALN7" s="237"/>
      <c r="ALO7" s="237"/>
      <c r="ALP7" s="237"/>
      <c r="ALQ7" s="237"/>
      <c r="ALR7" s="237"/>
      <c r="ALS7" s="236"/>
      <c r="ALT7" s="227"/>
      <c r="ALU7" s="237"/>
      <c r="ALV7" s="237"/>
      <c r="ALW7" s="237"/>
      <c r="ALX7" s="237"/>
      <c r="ALY7" s="237"/>
      <c r="ALZ7" s="237"/>
      <c r="AMA7" s="237"/>
      <c r="AMB7" s="237"/>
      <c r="AMC7" s="237"/>
      <c r="AMD7" s="237"/>
      <c r="AME7" s="237"/>
      <c r="AMF7" s="237"/>
      <c r="AMG7" s="237"/>
      <c r="AMH7" s="237"/>
      <c r="AMI7" s="237"/>
      <c r="AMJ7" s="237"/>
      <c r="AMK7" s="236"/>
      <c r="AML7" s="150"/>
      <c r="AMM7" s="237"/>
      <c r="AMN7" s="237"/>
      <c r="AMO7" s="237"/>
      <c r="AMP7" s="237"/>
      <c r="AMQ7" s="237"/>
      <c r="AMR7" s="237"/>
      <c r="AMS7" s="237"/>
      <c r="AMT7" s="237"/>
      <c r="AMU7" s="237"/>
      <c r="AMV7" s="237"/>
      <c r="AMW7" s="237"/>
      <c r="AMX7" s="237"/>
      <c r="AMY7" s="237"/>
      <c r="AMZ7" s="237"/>
      <c r="ANA7" s="237"/>
      <c r="ANB7" s="237"/>
      <c r="ANC7" s="237"/>
      <c r="AND7" s="237"/>
      <c r="ANE7" s="237"/>
      <c r="ANF7" s="237"/>
      <c r="ANG7" s="237"/>
      <c r="ANH7" s="237"/>
      <c r="ANI7" s="237"/>
      <c r="ANJ7" s="237"/>
      <c r="ANK7" s="237"/>
      <c r="ANL7" s="237"/>
      <c r="ANM7" s="237"/>
      <c r="ANN7" s="150"/>
      <c r="ANO7" s="237"/>
      <c r="ANP7" s="237"/>
      <c r="ANQ7" s="237"/>
      <c r="ANR7" s="237"/>
      <c r="ANS7" s="237"/>
      <c r="ANT7" s="237"/>
      <c r="ANU7" s="237"/>
      <c r="ANV7" s="237"/>
      <c r="ANW7" s="237"/>
      <c r="ANX7" s="237"/>
      <c r="ANY7" s="237"/>
      <c r="ANZ7" s="237"/>
      <c r="AOA7" s="237"/>
      <c r="AOB7" s="237"/>
      <c r="AOC7" s="237"/>
      <c r="AOD7" s="228"/>
      <c r="AOE7" s="237"/>
      <c r="AOF7" s="237"/>
      <c r="AOG7" s="237"/>
      <c r="AOH7" s="237"/>
      <c r="AOI7" s="237"/>
      <c r="AOJ7" s="237"/>
      <c r="AOK7" s="237"/>
      <c r="AOL7" s="237"/>
      <c r="AOM7" s="237"/>
      <c r="AON7" s="237"/>
      <c r="AOO7" s="237"/>
      <c r="AOP7" s="237"/>
      <c r="AOQ7" s="237"/>
      <c r="AOR7" s="237"/>
      <c r="AOS7" s="237"/>
      <c r="AOT7" s="237"/>
      <c r="AOU7" s="237"/>
      <c r="AOV7" s="237"/>
      <c r="AOW7" s="237"/>
      <c r="AOX7" s="181"/>
      <c r="AOY7" s="171"/>
      <c r="AOZ7" s="171"/>
      <c r="APA7" s="171"/>
      <c r="APB7" s="171"/>
      <c r="APC7" s="171"/>
      <c r="APD7" s="171"/>
      <c r="APE7" s="171"/>
      <c r="APF7" s="171"/>
      <c r="APG7" s="171"/>
      <c r="APH7" s="171"/>
      <c r="API7" s="171"/>
      <c r="APJ7" s="171"/>
      <c r="APK7" s="171"/>
      <c r="APL7" s="171"/>
      <c r="APM7" s="171"/>
      <c r="APN7" s="171"/>
      <c r="APO7" s="171"/>
      <c r="APP7" s="171"/>
      <c r="APQ7" s="171"/>
      <c r="APR7" s="171"/>
      <c r="APS7" s="171"/>
      <c r="APT7" s="171"/>
      <c r="APU7" s="171"/>
      <c r="APV7" s="171"/>
      <c r="APW7" s="171"/>
      <c r="APX7" s="171"/>
      <c r="APY7" s="174"/>
      <c r="APZ7" s="172"/>
      <c r="AQA7" s="171"/>
      <c r="AQB7" s="171"/>
      <c r="AQC7" s="171"/>
      <c r="AQD7" s="171"/>
      <c r="AQE7" s="171"/>
      <c r="AQF7" s="171"/>
      <c r="AQG7" s="171"/>
      <c r="AQH7" s="171"/>
      <c r="AQI7" s="171"/>
      <c r="AQJ7" s="171"/>
      <c r="AQK7" s="171"/>
      <c r="AQL7" s="171"/>
      <c r="AQM7" s="171"/>
      <c r="AQN7" s="171"/>
      <c r="AQO7" s="171"/>
      <c r="AQP7" s="171"/>
      <c r="AQQ7" s="171"/>
      <c r="AQR7" s="172"/>
      <c r="AQS7" s="171"/>
      <c r="AQT7" s="171"/>
      <c r="AQU7" s="171"/>
      <c r="AQV7" s="171"/>
      <c r="AQW7" s="171"/>
      <c r="AQX7" s="171"/>
      <c r="AQY7" s="171"/>
      <c r="AQZ7" s="171"/>
      <c r="ARA7" s="171"/>
      <c r="ARB7" s="171"/>
      <c r="ARC7" s="171"/>
      <c r="ARD7" s="171"/>
      <c r="ARE7" s="171"/>
      <c r="ARF7" s="171"/>
      <c r="ARG7" s="171"/>
      <c r="ARH7" s="171"/>
      <c r="ARI7" s="171"/>
      <c r="ARJ7" s="171"/>
      <c r="ARK7" s="172"/>
      <c r="ARL7" s="181"/>
      <c r="ARM7" s="171"/>
      <c r="ARN7" s="171"/>
      <c r="ARO7" s="171"/>
      <c r="ARP7" s="171"/>
      <c r="ARQ7" s="171"/>
      <c r="ARR7" s="171"/>
      <c r="ARS7" s="171"/>
      <c r="ART7" s="171"/>
      <c r="ARU7" s="171"/>
      <c r="ARV7" s="171"/>
      <c r="ARW7" s="171"/>
      <c r="ARX7" s="171"/>
      <c r="ARY7" s="171"/>
      <c r="ARZ7" s="171"/>
      <c r="ASA7" s="171"/>
      <c r="ASB7" s="171"/>
      <c r="ASC7" s="171"/>
      <c r="ASD7" s="171"/>
      <c r="ASE7" s="171"/>
      <c r="ASF7" s="171"/>
      <c r="ASG7" s="171"/>
      <c r="ASH7" s="171"/>
      <c r="ASI7" s="171"/>
      <c r="ASJ7" s="171"/>
      <c r="ASK7" s="286"/>
      <c r="ASL7" s="171"/>
      <c r="ASM7" s="171"/>
      <c r="ASN7" s="171"/>
      <c r="ASO7" s="171"/>
      <c r="ASP7" s="171"/>
      <c r="ASQ7" s="171"/>
      <c r="ASR7" s="171"/>
      <c r="ASS7" s="171"/>
      <c r="AST7" s="171"/>
      <c r="ASU7" s="171"/>
      <c r="ASV7" s="171"/>
      <c r="ASW7" s="171"/>
      <c r="ASX7" s="171"/>
      <c r="ASY7" s="171"/>
      <c r="ASZ7" s="171"/>
      <c r="ATA7" s="171"/>
      <c r="ATB7" s="171"/>
      <c r="ATC7" s="171"/>
      <c r="ATD7" s="172"/>
      <c r="ATE7" s="237"/>
      <c r="ATF7" s="237"/>
      <c r="ATG7" s="237"/>
      <c r="ATH7" s="237"/>
      <c r="ATI7" s="237"/>
      <c r="ATJ7" s="237"/>
      <c r="ATK7" s="237"/>
      <c r="ATL7" s="237"/>
      <c r="ATM7" s="237"/>
      <c r="ATN7" s="237"/>
      <c r="ATO7" s="237"/>
      <c r="ATP7" s="228"/>
      <c r="ATQ7" s="237"/>
      <c r="ATR7" s="237"/>
      <c r="ATS7" s="237"/>
      <c r="ATT7" s="237"/>
      <c r="ATU7" s="237"/>
      <c r="ATV7" s="237"/>
      <c r="ATW7" s="237"/>
      <c r="ATX7" s="237"/>
      <c r="ATY7" s="237"/>
      <c r="ATZ7" s="237"/>
      <c r="AUA7" s="237"/>
      <c r="AUB7" s="236"/>
      <c r="AUC7" s="147"/>
      <c r="AUD7" s="172"/>
      <c r="AUE7" s="172"/>
      <c r="AUF7" s="172"/>
      <c r="AUG7" s="172"/>
      <c r="AUH7" s="172"/>
      <c r="AUI7" s="172"/>
      <c r="AUJ7" s="172"/>
      <c r="AUK7" s="172"/>
      <c r="AUL7" s="172"/>
      <c r="AUM7" s="172"/>
      <c r="AUN7" s="286"/>
      <c r="AUO7" s="237"/>
      <c r="AUP7" s="237"/>
      <c r="AUQ7" s="237"/>
      <c r="AUR7" s="237"/>
      <c r="AUS7" s="237"/>
      <c r="AUT7" s="237"/>
      <c r="AUU7" s="237"/>
      <c r="AUV7" s="237"/>
      <c r="AUW7" s="237"/>
      <c r="AUX7" s="237"/>
      <c r="AUY7" s="237"/>
      <c r="AUZ7" s="237"/>
      <c r="AVA7" s="237"/>
      <c r="AVB7" s="237"/>
      <c r="AVC7" s="237"/>
      <c r="AVD7" s="237"/>
      <c r="AVE7" s="150"/>
      <c r="AVF7" s="237"/>
      <c r="AVG7" s="173"/>
      <c r="AVH7" s="237"/>
      <c r="AVI7" s="150"/>
      <c r="AVJ7" s="121"/>
      <c r="AVK7" s="150"/>
      <c r="AVL7" s="121"/>
      <c r="AVM7" s="150"/>
      <c r="AVN7" s="121"/>
      <c r="AVO7" s="150"/>
      <c r="AVP7" s="121"/>
      <c r="AVQ7" s="150"/>
      <c r="AVR7" s="150"/>
      <c r="AVS7" s="121"/>
      <c r="AVT7" s="150"/>
      <c r="AVU7" s="237"/>
      <c r="AVV7" s="237"/>
      <c r="AVW7" s="237"/>
      <c r="AVX7" s="237"/>
      <c r="AVY7" s="237"/>
      <c r="AVZ7" s="237"/>
      <c r="AWA7" s="121"/>
      <c r="AWB7" s="237"/>
      <c r="AWC7" s="237"/>
      <c r="AWD7" s="237"/>
      <c r="AWE7" s="237"/>
      <c r="AWF7" s="237"/>
      <c r="AWG7" s="237"/>
      <c r="AWH7" s="237"/>
      <c r="AWI7" s="237"/>
      <c r="AWJ7" s="237"/>
      <c r="AWK7" s="237"/>
      <c r="AWL7" s="237"/>
      <c r="AWM7" s="237"/>
      <c r="AWN7" s="237"/>
      <c r="AWO7" s="237"/>
      <c r="AWP7" s="237"/>
      <c r="AWQ7" s="237"/>
      <c r="AWR7" s="237"/>
      <c r="AWS7" s="237"/>
      <c r="AWT7" s="237"/>
      <c r="AWU7" s="237"/>
      <c r="AWV7" s="237"/>
      <c r="AWW7" s="237"/>
      <c r="AWX7" s="237"/>
      <c r="AWY7" s="237"/>
      <c r="AWZ7" s="169"/>
      <c r="AXA7" s="164"/>
      <c r="AXB7" s="237"/>
      <c r="AXC7" s="237"/>
      <c r="AXD7" s="237"/>
      <c r="AXE7" s="237"/>
      <c r="AXF7" s="164"/>
      <c r="AXG7" s="237"/>
      <c r="AXH7" s="237"/>
      <c r="AXI7" s="237"/>
      <c r="AXJ7" s="237"/>
      <c r="AXK7" s="237"/>
      <c r="AXL7" s="237"/>
      <c r="AXM7" s="237"/>
      <c r="AXN7" s="121"/>
      <c r="AXO7" s="150"/>
      <c r="AXP7" s="237"/>
      <c r="AXQ7" s="237"/>
      <c r="AXR7" s="237"/>
      <c r="AXS7" s="237"/>
      <c r="AXT7" s="237"/>
      <c r="AXU7" s="237"/>
      <c r="AXV7" s="237"/>
      <c r="AXW7" s="237"/>
      <c r="AXX7" s="237"/>
      <c r="AXY7" s="237"/>
      <c r="AXZ7" s="237"/>
      <c r="AYA7" s="121"/>
      <c r="AYB7" s="150"/>
      <c r="AYC7" s="237"/>
      <c r="AYD7" s="237"/>
      <c r="AYE7" s="237"/>
      <c r="AYF7" s="237"/>
      <c r="AYG7" s="237"/>
      <c r="AYH7" s="237"/>
      <c r="AYI7" s="237"/>
      <c r="AYJ7" s="237"/>
      <c r="AYK7" s="237"/>
      <c r="AYL7" s="237"/>
      <c r="AYM7" s="237"/>
      <c r="AYN7" s="237"/>
      <c r="AYO7" s="237"/>
      <c r="AYP7" s="237"/>
      <c r="AYQ7" s="237"/>
      <c r="AYR7" s="237"/>
      <c r="AYS7" s="237"/>
      <c r="AYT7" s="237"/>
      <c r="AYU7" s="237"/>
      <c r="AYV7" s="237"/>
      <c r="AYW7" s="237"/>
      <c r="AYX7" s="237"/>
      <c r="AYY7" s="237"/>
      <c r="AYZ7" s="236"/>
      <c r="AZA7" s="228"/>
      <c r="AZB7" s="150"/>
      <c r="AZC7" s="237"/>
      <c r="AZD7" s="237"/>
      <c r="AZE7" s="237"/>
      <c r="AZF7" s="237"/>
      <c r="AZG7" s="121"/>
      <c r="AZH7" s="164"/>
      <c r="AZI7" s="237"/>
      <c r="AZJ7" s="237"/>
      <c r="AZK7" s="237"/>
      <c r="AZL7" s="237"/>
      <c r="AZM7" s="237"/>
      <c r="AZN7" s="237"/>
      <c r="AZO7" s="237"/>
      <c r="AZP7" s="237"/>
      <c r="AZQ7" s="237"/>
      <c r="AZR7" s="237"/>
      <c r="AZS7" s="237"/>
      <c r="AZT7" s="237"/>
      <c r="AZU7" s="237"/>
      <c r="AZV7" s="237"/>
      <c r="AZW7" s="237"/>
      <c r="AZX7" s="237"/>
      <c r="AZY7" s="237"/>
      <c r="AZZ7" s="237"/>
      <c r="BAA7" s="237"/>
      <c r="BAB7" s="237"/>
      <c r="BAC7" s="237"/>
      <c r="BAD7" s="237"/>
      <c r="BAE7" s="150"/>
      <c r="BAF7" s="121"/>
      <c r="BAG7" s="150"/>
      <c r="BAH7" s="171"/>
      <c r="BAI7" s="171"/>
      <c r="BAJ7" s="171"/>
      <c r="BAK7" s="171"/>
      <c r="BAL7" s="171"/>
      <c r="BAM7" s="171"/>
      <c r="BAN7" s="171"/>
      <c r="BAO7" s="171"/>
      <c r="BAP7" s="171"/>
      <c r="BAQ7" s="171"/>
      <c r="BAR7" s="171"/>
      <c r="BAS7" s="171"/>
      <c r="BAT7" s="171"/>
      <c r="BAU7" s="171"/>
      <c r="BAV7" s="174"/>
      <c r="BAW7" s="150"/>
      <c r="BAX7" s="237"/>
      <c r="BAY7" s="237"/>
      <c r="BAZ7" s="237"/>
      <c r="BBA7" s="237"/>
      <c r="BBB7" s="237"/>
      <c r="BBC7" s="237"/>
      <c r="BBD7" s="237"/>
      <c r="BBE7" s="237"/>
      <c r="BBF7" s="237"/>
      <c r="BBG7" s="237"/>
      <c r="BBH7" s="237"/>
      <c r="BBI7" s="237"/>
      <c r="BBJ7" s="237"/>
      <c r="BBK7" s="237"/>
      <c r="BBL7" s="237"/>
      <c r="BBM7" s="237"/>
      <c r="BBN7" s="237"/>
      <c r="BBO7" s="237"/>
      <c r="BBP7" s="237"/>
      <c r="BBQ7" s="237"/>
      <c r="BBR7" s="237"/>
      <c r="BBS7" s="237"/>
      <c r="BBT7" s="237"/>
      <c r="BBU7" s="237"/>
      <c r="BBV7" s="237"/>
      <c r="BBW7" s="237"/>
      <c r="BBX7" s="121"/>
      <c r="BBY7" s="150"/>
      <c r="BBZ7" s="237"/>
      <c r="BCA7" s="237"/>
      <c r="BCB7" s="237"/>
      <c r="BCC7" s="237"/>
      <c r="BCD7" s="237"/>
      <c r="BCE7" s="237"/>
      <c r="BCF7" s="237"/>
      <c r="BCG7" s="237"/>
      <c r="BCH7" s="237"/>
      <c r="BCI7" s="237"/>
      <c r="BCJ7" s="237"/>
      <c r="BCK7" s="237"/>
      <c r="BCL7" s="237"/>
      <c r="BCM7" s="237"/>
      <c r="BCN7" s="237"/>
      <c r="BCO7" s="237"/>
      <c r="BCP7" s="237"/>
      <c r="BCQ7" s="237"/>
      <c r="BCR7" s="174"/>
      <c r="BCS7" s="150"/>
      <c r="BCT7" s="237"/>
      <c r="BCU7" s="237"/>
      <c r="BCV7" s="237"/>
      <c r="BCW7" s="237"/>
      <c r="BCX7" s="237"/>
      <c r="BCY7" s="237"/>
      <c r="BCZ7" s="237"/>
      <c r="BDA7" s="237"/>
      <c r="BDB7" s="237"/>
      <c r="BDC7" s="237"/>
      <c r="BDD7" s="237"/>
      <c r="BDE7" s="237"/>
      <c r="BDF7" s="237"/>
      <c r="BDG7" s="237"/>
      <c r="BDH7" s="237"/>
      <c r="BDI7" s="237"/>
      <c r="BDJ7" s="237"/>
      <c r="BDK7" s="237"/>
      <c r="BDL7" s="174"/>
      <c r="BDM7" s="150"/>
      <c r="BDN7" s="237"/>
      <c r="BDO7" s="237"/>
      <c r="BDP7" s="121"/>
      <c r="BDQ7" s="150"/>
      <c r="BDR7" s="237"/>
      <c r="BDS7" s="237"/>
      <c r="BDT7" s="237"/>
      <c r="BDU7" s="237"/>
      <c r="BDV7" s="237"/>
      <c r="BDW7" s="171"/>
      <c r="BDX7" s="171"/>
      <c r="BDY7" s="237"/>
      <c r="BDZ7" s="237"/>
      <c r="BEA7" s="237"/>
      <c r="BEB7" s="237"/>
      <c r="BEC7" s="237"/>
      <c r="BED7" s="121"/>
      <c r="BEE7" s="181"/>
      <c r="BEF7" s="171"/>
      <c r="BEG7" s="171"/>
      <c r="BEH7" s="171"/>
      <c r="BEI7" s="171"/>
      <c r="BEJ7" s="171"/>
      <c r="BEK7" s="171"/>
      <c r="BEL7" s="171"/>
      <c r="BEM7" s="171"/>
      <c r="BEN7" s="174"/>
      <c r="BEO7" s="181"/>
      <c r="BEP7" s="171"/>
      <c r="BEQ7" s="171"/>
      <c r="BER7" s="171"/>
      <c r="BES7" s="171"/>
      <c r="BET7" s="171"/>
      <c r="BEU7" s="171"/>
      <c r="BEV7" s="171"/>
      <c r="BEW7" s="171"/>
      <c r="BEX7" s="174"/>
      <c r="BEY7" s="181"/>
      <c r="BEZ7" s="171"/>
      <c r="BFA7" s="171"/>
      <c r="BFB7" s="171"/>
      <c r="BFC7" s="171"/>
      <c r="BFD7" s="171"/>
      <c r="BFE7" s="171"/>
      <c r="BFF7" s="171"/>
      <c r="BFG7" s="171"/>
      <c r="BFH7" s="171"/>
      <c r="BFI7" s="171"/>
      <c r="BFJ7" s="171"/>
      <c r="BFK7" s="171"/>
      <c r="BFL7" s="174"/>
      <c r="BFM7" s="150"/>
      <c r="BFN7" s="237"/>
      <c r="BFO7" s="237"/>
      <c r="BFP7" s="237"/>
      <c r="BFQ7" s="237"/>
      <c r="BFR7" s="237"/>
      <c r="BFS7" s="237"/>
      <c r="BFT7" s="237"/>
      <c r="BFU7" s="237"/>
      <c r="BFV7" s="237"/>
      <c r="BFW7" s="237"/>
      <c r="BFX7" s="237"/>
      <c r="BFY7" s="237"/>
      <c r="BFZ7" s="237"/>
      <c r="BGA7" s="237"/>
      <c r="BGB7" s="121"/>
      <c r="BGC7" s="150"/>
      <c r="BGD7" s="237"/>
      <c r="BGE7" s="237"/>
      <c r="BGF7" s="237"/>
      <c r="BGG7" s="237"/>
      <c r="BGH7" s="237"/>
      <c r="BGI7" s="237"/>
      <c r="BGJ7" s="237"/>
      <c r="BGK7" s="237"/>
      <c r="BGL7" s="237"/>
      <c r="BGM7" s="237"/>
      <c r="BGN7" s="237"/>
      <c r="BGO7" s="237"/>
      <c r="BGP7" s="237"/>
      <c r="BGQ7" s="237"/>
      <c r="BGR7" s="237"/>
      <c r="BGS7" s="237"/>
      <c r="BGT7" s="237"/>
      <c r="BGU7" s="237"/>
      <c r="BGV7" s="237"/>
      <c r="BGW7" s="237"/>
      <c r="BGX7" s="121"/>
      <c r="BGY7" s="150"/>
      <c r="BGZ7" s="237"/>
      <c r="BHA7" s="237"/>
      <c r="BHB7" s="237"/>
      <c r="BHC7" s="237"/>
      <c r="BHD7" s="237"/>
      <c r="BHE7" s="237"/>
      <c r="BHF7" s="237"/>
      <c r="BHG7" s="237"/>
      <c r="BHH7" s="237"/>
      <c r="BHI7" s="237"/>
      <c r="BHJ7" s="237"/>
      <c r="BHK7" s="237"/>
      <c r="BHL7" s="237"/>
      <c r="BHM7" s="237"/>
      <c r="BHN7" s="237"/>
      <c r="BHO7" s="237"/>
      <c r="BHP7" s="237"/>
      <c r="BHQ7" s="237"/>
      <c r="BHR7" s="237"/>
      <c r="BHS7" s="237"/>
      <c r="BHT7" s="121"/>
      <c r="BHU7" s="150"/>
      <c r="BHV7" s="237"/>
      <c r="BHW7" s="237"/>
      <c r="BHX7" s="237"/>
      <c r="BHY7" s="237"/>
      <c r="BHZ7" s="121"/>
      <c r="BIA7" s="150"/>
      <c r="BIB7" s="237"/>
      <c r="BIC7" s="237"/>
      <c r="BID7" s="237"/>
      <c r="BIE7" s="237"/>
      <c r="BIF7" s="237"/>
      <c r="BIG7" s="237"/>
      <c r="BIH7" s="237"/>
      <c r="BII7" s="237"/>
      <c r="BIJ7" s="237"/>
      <c r="BIK7" s="237"/>
      <c r="BIL7" s="237"/>
      <c r="BIM7" s="237"/>
      <c r="BIN7" s="237"/>
      <c r="BIO7" s="237"/>
      <c r="BIP7" s="237"/>
      <c r="BIQ7" s="121"/>
      <c r="BIR7" s="237"/>
      <c r="BIS7" s="237"/>
      <c r="BIT7" s="237"/>
      <c r="BIU7" s="237"/>
      <c r="BIV7" s="237"/>
      <c r="BIW7" s="237"/>
      <c r="BIX7" s="227"/>
      <c r="BIY7" s="236"/>
      <c r="BIZ7" s="236"/>
      <c r="BJA7" s="90"/>
      <c r="BJB7" s="90"/>
      <c r="BJC7" s="236"/>
      <c r="BJD7" s="236"/>
      <c r="BJE7" s="236"/>
      <c r="BJF7" s="236"/>
      <c r="BJG7" s="236"/>
      <c r="BJH7" s="236"/>
      <c r="BJI7" s="236"/>
      <c r="BJJ7" s="236"/>
      <c r="BJK7" s="228"/>
      <c r="BJL7" s="150"/>
      <c r="BJM7" s="121"/>
      <c r="BJN7" s="150"/>
      <c r="BJO7" s="121"/>
      <c r="BJP7" s="237"/>
      <c r="BJQ7" s="237"/>
      <c r="BJR7" s="236"/>
      <c r="BJS7" s="236"/>
      <c r="BJT7" s="236"/>
      <c r="BJU7" s="236"/>
      <c r="BJV7" s="236"/>
      <c r="BJW7" s="236"/>
      <c r="BJX7" s="236"/>
      <c r="BJY7" s="236"/>
      <c r="BJZ7" s="236"/>
      <c r="BKA7" s="236"/>
      <c r="BKB7" s="236"/>
      <c r="BKC7" s="236"/>
      <c r="BKD7" s="150"/>
      <c r="BKE7" s="237"/>
      <c r="BKF7" s="237"/>
      <c r="BKG7" s="237"/>
      <c r="BKH7" s="237"/>
      <c r="BKI7" s="237"/>
      <c r="BKJ7" s="237"/>
      <c r="BKK7" s="237"/>
      <c r="BKL7" s="237"/>
      <c r="BKM7" s="237"/>
      <c r="BKN7" s="237"/>
      <c r="BKO7" s="237"/>
      <c r="BKP7" s="237"/>
      <c r="BKQ7" s="237"/>
      <c r="BKR7" s="237"/>
      <c r="BKS7" s="237"/>
      <c r="BKT7" s="237"/>
      <c r="BKU7" s="236"/>
      <c r="BKV7" s="237"/>
      <c r="BKW7" s="237"/>
      <c r="BKX7" s="237"/>
      <c r="BKY7" s="237"/>
      <c r="BKZ7" s="237"/>
      <c r="BLA7" s="237"/>
      <c r="BLB7" s="237"/>
      <c r="BLC7" s="237"/>
      <c r="BLD7" s="161"/>
      <c r="BLE7" s="162"/>
      <c r="BLF7" s="162"/>
      <c r="BLG7" s="162"/>
      <c r="BLH7" s="162"/>
      <c r="BLI7" s="162"/>
      <c r="BLJ7" s="162"/>
      <c r="BLK7" s="163"/>
      <c r="BLL7" s="237"/>
      <c r="BLM7" s="237"/>
      <c r="BLN7" s="237"/>
      <c r="BLO7" s="237"/>
      <c r="BLP7" s="237"/>
      <c r="BLQ7" s="237"/>
      <c r="BLR7" s="237"/>
      <c r="BLS7" s="237"/>
      <c r="BLT7" s="237"/>
      <c r="BLU7" s="237"/>
      <c r="BLV7" s="237"/>
      <c r="BLW7" s="237"/>
      <c r="BLX7" s="237"/>
      <c r="BLY7" s="237"/>
      <c r="BLZ7" s="237"/>
      <c r="BMA7" s="237"/>
      <c r="BMB7" s="237"/>
      <c r="BMC7" s="237"/>
      <c r="BMD7" s="237"/>
      <c r="BME7" s="237"/>
      <c r="BMF7" s="227"/>
      <c r="BMG7" s="237"/>
      <c r="BMH7" s="237"/>
      <c r="BMI7" s="237"/>
      <c r="BMJ7" s="237"/>
      <c r="BMK7" s="237"/>
      <c r="BML7" s="237"/>
      <c r="BMM7" s="237"/>
      <c r="BMN7" s="237"/>
      <c r="BMO7" s="237"/>
      <c r="BMP7" s="237"/>
      <c r="BMQ7" s="228"/>
      <c r="BMR7" s="237"/>
      <c r="BMS7" s="237"/>
      <c r="BMT7" s="237"/>
      <c r="BMU7" s="237"/>
      <c r="BMV7" s="237"/>
      <c r="BMW7" s="237"/>
      <c r="BMX7" s="237"/>
      <c r="BMY7" s="237"/>
      <c r="BMZ7" s="237"/>
      <c r="BNA7" s="237"/>
      <c r="BNB7" s="237"/>
      <c r="BNC7" s="237"/>
      <c r="BND7" s="227"/>
      <c r="BNE7" s="237"/>
      <c r="BNF7" s="237"/>
      <c r="BNG7" s="237"/>
      <c r="BNH7" s="237"/>
      <c r="BNI7" s="237"/>
      <c r="BNJ7" s="237"/>
      <c r="BNK7" s="237"/>
      <c r="BNL7" s="237"/>
      <c r="BNM7" s="237"/>
      <c r="BNN7" s="237"/>
      <c r="BNO7" s="237"/>
      <c r="BNP7" s="237"/>
      <c r="BNQ7" s="237"/>
      <c r="BNR7" s="237"/>
      <c r="BNS7" s="237"/>
      <c r="BNT7" s="237"/>
      <c r="BNU7" s="237"/>
      <c r="BNV7" s="227"/>
      <c r="BNW7" s="237"/>
      <c r="BNX7" s="237"/>
      <c r="BNY7" s="237"/>
      <c r="BNZ7" s="237"/>
      <c r="BOA7" s="237"/>
      <c r="BOB7" s="237"/>
      <c r="BOC7" s="237"/>
      <c r="BOD7" s="237"/>
      <c r="BOE7" s="237"/>
      <c r="BOF7" s="237"/>
      <c r="BOG7" s="237"/>
      <c r="BOH7" s="237"/>
      <c r="BOI7" s="237"/>
      <c r="BOJ7" s="227"/>
      <c r="BOK7" s="236"/>
      <c r="BOL7" s="236"/>
      <c r="BOM7" s="228"/>
      <c r="BON7" s="273"/>
      <c r="BOO7" s="153"/>
      <c r="BOP7" s="153"/>
      <c r="BOQ7" s="248"/>
      <c r="BOR7" s="180"/>
      <c r="BOS7" s="241"/>
      <c r="BOT7" s="152"/>
      <c r="BOU7" s="153"/>
      <c r="BOV7" s="153"/>
      <c r="BOW7" s="154"/>
    </row>
    <row r="8" spans="1:1765" s="141" customFormat="1" ht="15" customHeight="1" x14ac:dyDescent="0.25">
      <c r="A8" s="471" t="s">
        <v>10</v>
      </c>
      <c r="B8" s="472"/>
      <c r="C8" s="61">
        <v>1265633</v>
      </c>
      <c r="D8" s="57">
        <v>1242862</v>
      </c>
      <c r="E8" s="19">
        <v>101.83214226519115</v>
      </c>
      <c r="F8" s="57">
        <v>472826</v>
      </c>
      <c r="G8" s="57">
        <v>260813</v>
      </c>
      <c r="H8" s="19">
        <v>181.28927622472807</v>
      </c>
      <c r="I8" s="57">
        <v>87545</v>
      </c>
      <c r="J8" s="57">
        <v>73300</v>
      </c>
      <c r="K8" s="19">
        <v>119.43383356070942</v>
      </c>
      <c r="L8" s="78">
        <v>295307</v>
      </c>
      <c r="M8" s="2">
        <v>272028</v>
      </c>
      <c r="N8" s="2">
        <v>876062</v>
      </c>
      <c r="O8" s="2">
        <v>884038</v>
      </c>
      <c r="P8" s="2">
        <v>94264</v>
      </c>
      <c r="Q8" s="2">
        <v>86796</v>
      </c>
      <c r="R8" s="48">
        <v>23.332751279399318</v>
      </c>
      <c r="S8" s="48">
        <v>21.887224808546726</v>
      </c>
      <c r="T8" s="48">
        <v>69.219276046057587</v>
      </c>
      <c r="U8" s="48">
        <v>71.129216276626053</v>
      </c>
      <c r="V8" s="48">
        <v>7.4479726745430952</v>
      </c>
      <c r="W8" s="48">
        <v>6.9835589148272303</v>
      </c>
      <c r="X8" s="48" t="s">
        <v>25</v>
      </c>
      <c r="Y8" s="49" t="s">
        <v>25</v>
      </c>
      <c r="Z8" s="13">
        <v>7.9536748414760217</v>
      </c>
      <c r="AA8" s="7">
        <v>10.192453682857007</v>
      </c>
      <c r="AB8" s="2">
        <v>14948</v>
      </c>
      <c r="AC8" s="2"/>
      <c r="AD8" s="2">
        <v>13845</v>
      </c>
      <c r="AE8" s="314">
        <v>13845</v>
      </c>
      <c r="AF8" s="7">
        <v>107.96677500902854</v>
      </c>
      <c r="AG8" s="2">
        <v>7164</v>
      </c>
      <c r="AH8" s="2"/>
      <c r="AI8" s="2">
        <v>4531</v>
      </c>
      <c r="AJ8" s="2"/>
      <c r="AK8" s="2">
        <v>74663</v>
      </c>
      <c r="AL8" s="2">
        <v>90002</v>
      </c>
      <c r="AM8" s="7">
        <v>82.957045398991141</v>
      </c>
      <c r="AN8" s="2">
        <v>71724</v>
      </c>
      <c r="AO8" s="2">
        <v>86835</v>
      </c>
      <c r="AP8" s="18">
        <v>82.598030747970284</v>
      </c>
      <c r="AQ8" s="14">
        <v>9287</v>
      </c>
      <c r="AR8" s="14">
        <v>10466</v>
      </c>
      <c r="AS8" s="14">
        <v>3810</v>
      </c>
      <c r="AT8" s="14">
        <v>3791</v>
      </c>
      <c r="AU8" s="14">
        <v>5477</v>
      </c>
      <c r="AV8" s="14">
        <v>6675</v>
      </c>
      <c r="AW8" s="49">
        <v>88.734951270781579</v>
      </c>
      <c r="AX8" s="78">
        <v>970326</v>
      </c>
      <c r="AY8" s="2">
        <v>970834</v>
      </c>
      <c r="AZ8" s="2">
        <v>364386</v>
      </c>
      <c r="BA8" s="2">
        <v>300158</v>
      </c>
      <c r="BB8" s="2">
        <v>543697</v>
      </c>
      <c r="BC8" s="2">
        <v>547338</v>
      </c>
      <c r="BD8" s="2">
        <v>42083</v>
      </c>
      <c r="BE8" s="2">
        <v>50176</v>
      </c>
      <c r="BF8" s="2">
        <v>20160</v>
      </c>
      <c r="BG8" s="11">
        <v>73162</v>
      </c>
      <c r="BH8" s="78">
        <v>103007</v>
      </c>
      <c r="BI8" s="2">
        <v>95915</v>
      </c>
      <c r="BJ8" s="2">
        <v>111658</v>
      </c>
      <c r="BK8" s="2">
        <v>97825</v>
      </c>
      <c r="BL8" s="2">
        <v>72473</v>
      </c>
      <c r="BM8" s="2">
        <v>52183</v>
      </c>
      <c r="BN8" s="2">
        <v>34585</v>
      </c>
      <c r="BO8" s="2">
        <v>22053</v>
      </c>
      <c r="BP8" s="2">
        <v>17173</v>
      </c>
      <c r="BQ8" s="2">
        <v>12382</v>
      </c>
      <c r="BR8" s="2">
        <v>25490</v>
      </c>
      <c r="BS8" s="11">
        <v>19700</v>
      </c>
      <c r="BT8" s="22">
        <f>BH8/(BH8+CF8+DD8+EB8)*100</f>
        <v>99.754021363341437</v>
      </c>
      <c r="BU8" s="22">
        <f t="shared" ref="BU8:CE8" si="0">BI8/(BI8+CG8+DE8+EC8)*100</f>
        <v>98.841702820515465</v>
      </c>
      <c r="BV8" s="22">
        <f t="shared" si="0"/>
        <v>95.368978476255549</v>
      </c>
      <c r="BW8" s="22">
        <f t="shared" si="0"/>
        <v>87.465577053753435</v>
      </c>
      <c r="BX8" s="22">
        <f t="shared" si="0"/>
        <v>70.639206206869659</v>
      </c>
      <c r="BY8" s="22">
        <f t="shared" si="0"/>
        <v>50.784891925296584</v>
      </c>
      <c r="BZ8" s="22">
        <f t="shared" si="0"/>
        <v>33.63677919450685</v>
      </c>
      <c r="CA8" s="22">
        <f t="shared" si="0"/>
        <v>20.354423369790943</v>
      </c>
      <c r="CB8" s="22">
        <f t="shared" si="0"/>
        <v>15.942405703729149</v>
      </c>
      <c r="CC8" s="22">
        <f t="shared" si="0"/>
        <v>10.902719075795998</v>
      </c>
      <c r="CD8" s="22">
        <f t="shared" si="0"/>
        <v>5.8349414331202176</v>
      </c>
      <c r="CE8" s="183">
        <f t="shared" si="0"/>
        <v>4.5061015359630368</v>
      </c>
      <c r="CF8" s="57">
        <v>245</v>
      </c>
      <c r="CG8" s="57">
        <v>1043</v>
      </c>
      <c r="CH8" s="57">
        <v>4862</v>
      </c>
      <c r="CI8" s="57">
        <v>12602</v>
      </c>
      <c r="CJ8" s="57">
        <v>27637</v>
      </c>
      <c r="CK8" s="57">
        <v>46264</v>
      </c>
      <c r="CL8" s="57">
        <v>63191</v>
      </c>
      <c r="CM8" s="57">
        <v>78709</v>
      </c>
      <c r="CN8" s="57">
        <v>83142</v>
      </c>
      <c r="CO8" s="57">
        <v>90236</v>
      </c>
      <c r="CP8" s="57">
        <v>364620</v>
      </c>
      <c r="CQ8" s="98">
        <v>318484</v>
      </c>
      <c r="CR8" s="22">
        <f>CF8/(BH8+CF8+DD8+EB8)*100</f>
        <v>0.23726285819428442</v>
      </c>
      <c r="CS8" s="22">
        <f t="shared" ref="CS8:DC8" si="1">CG8/(BI8+CG8+DE8+EC8)*100</f>
        <v>1.0748255855892992</v>
      </c>
      <c r="CT8" s="22">
        <f t="shared" si="1"/>
        <v>4.1527160915613255</v>
      </c>
      <c r="CU8" s="22">
        <f t="shared" si="1"/>
        <v>11.267479703873253</v>
      </c>
      <c r="CV8" s="22">
        <f t="shared" si="1"/>
        <v>26.937697376116027</v>
      </c>
      <c r="CW8" s="22">
        <f t="shared" si="1"/>
        <v>45.02447617101204</v>
      </c>
      <c r="CX8" s="22">
        <f t="shared" si="1"/>
        <v>61.458485299409638</v>
      </c>
      <c r="CY8" s="22">
        <f t="shared" si="1"/>
        <v>72.646638054363379</v>
      </c>
      <c r="CZ8" s="22">
        <f t="shared" si="1"/>
        <v>77.184155070136185</v>
      </c>
      <c r="DA8" s="22">
        <f t="shared" si="1"/>
        <v>79.455480417018876</v>
      </c>
      <c r="DB8" s="22">
        <f t="shared" si="1"/>
        <v>83.465529436810257</v>
      </c>
      <c r="DC8" s="22">
        <f t="shared" si="1"/>
        <v>72.848793988814805</v>
      </c>
      <c r="DD8" s="61">
        <v>9</v>
      </c>
      <c r="DE8" s="57">
        <v>81</v>
      </c>
      <c r="DF8" s="57">
        <v>553</v>
      </c>
      <c r="DG8" s="57">
        <v>1368</v>
      </c>
      <c r="DH8" s="57">
        <v>2463</v>
      </c>
      <c r="DI8" s="57">
        <v>4078</v>
      </c>
      <c r="DJ8" s="57">
        <v>4939</v>
      </c>
      <c r="DK8" s="57">
        <v>6964</v>
      </c>
      <c r="DL8" s="57">
        <v>7168</v>
      </c>
      <c r="DM8" s="57">
        <v>9455</v>
      </c>
      <c r="DN8" s="57">
        <v>26951</v>
      </c>
      <c r="DO8" s="98">
        <v>28230</v>
      </c>
      <c r="DP8" s="20">
        <f>DD8/(CF8+DD8+EB8+BH8)*100</f>
        <v>8.7157784642798337E-3</v>
      </c>
      <c r="DQ8" s="19">
        <f t="shared" ref="DQ8:EA8" si="2">DE8/(CG8+DE8+EC8+BI8)*100</f>
        <v>8.3471593895238005E-2</v>
      </c>
      <c r="DR8" s="19">
        <f t="shared" si="2"/>
        <v>0.47232661428083367</v>
      </c>
      <c r="DS8" s="19">
        <f t="shared" si="2"/>
        <v>1.2231322198776868</v>
      </c>
      <c r="DT8" s="19">
        <f t="shared" si="2"/>
        <v>2.4006783890210146</v>
      </c>
      <c r="DU8" s="19">
        <f t="shared" si="2"/>
        <v>3.9687405720514239</v>
      </c>
      <c r="DV8" s="19">
        <f t="shared" si="2"/>
        <v>4.8035868856923329</v>
      </c>
      <c r="DW8" s="19">
        <f t="shared" si="2"/>
        <v>6.4276154875628784</v>
      </c>
      <c r="DX8" s="19">
        <f t="shared" si="2"/>
        <v>6.6543506716549548</v>
      </c>
      <c r="DY8" s="19">
        <f t="shared" si="2"/>
        <v>8.3254085657931807</v>
      </c>
      <c r="DZ8" s="19">
        <f t="shared" si="2"/>
        <v>6.1693804065917215</v>
      </c>
      <c r="EA8" s="21">
        <f t="shared" si="2"/>
        <v>6.4572206274231725</v>
      </c>
      <c r="EB8" s="182">
        <v>0</v>
      </c>
      <c r="EC8" s="182">
        <v>0</v>
      </c>
      <c r="ED8" s="135">
        <v>7</v>
      </c>
      <c r="EE8" s="135">
        <v>49</v>
      </c>
      <c r="EF8" s="135">
        <v>23</v>
      </c>
      <c r="EG8" s="135">
        <v>228</v>
      </c>
      <c r="EH8" s="135">
        <v>104</v>
      </c>
      <c r="EI8" s="135">
        <v>619</v>
      </c>
      <c r="EJ8" s="135">
        <v>236</v>
      </c>
      <c r="EK8" s="135">
        <v>1495</v>
      </c>
      <c r="EL8" s="135">
        <v>19790</v>
      </c>
      <c r="EM8" s="136">
        <v>70771</v>
      </c>
      <c r="EN8" s="186">
        <f>EB8/(EB8+DD8+CF8+BH8)*100</f>
        <v>0</v>
      </c>
      <c r="EO8" s="182">
        <f t="shared" ref="EO8:EY8" si="3">EC8/(EC8+DE8+CG8+BI8)*100</f>
        <v>0</v>
      </c>
      <c r="EP8" s="19">
        <f t="shared" si="3"/>
        <v>5.9788179022890334E-3</v>
      </c>
      <c r="EQ8" s="19">
        <f t="shared" si="3"/>
        <v>4.3811022495618898E-2</v>
      </c>
      <c r="ER8" s="19">
        <f t="shared" si="3"/>
        <v>2.2418027993294086E-2</v>
      </c>
      <c r="ES8" s="19">
        <f t="shared" si="3"/>
        <v>0.22189133163995212</v>
      </c>
      <c r="ET8" s="19">
        <f t="shared" si="3"/>
        <v>0.10114862039117284</v>
      </c>
      <c r="EU8" s="19">
        <f t="shared" si="3"/>
        <v>0.57132308828280032</v>
      </c>
      <c r="EV8" s="19">
        <f t="shared" si="3"/>
        <v>0.21908855447971112</v>
      </c>
      <c r="EW8" s="19">
        <f t="shared" si="3"/>
        <v>1.3163919413919414</v>
      </c>
      <c r="EX8" s="19">
        <f t="shared" si="3"/>
        <v>4.5301487234777991</v>
      </c>
      <c r="EY8" s="21">
        <f t="shared" si="3"/>
        <v>16.187883847798986</v>
      </c>
      <c r="EZ8" s="141" t="s">
        <v>25</v>
      </c>
      <c r="FA8" s="141" t="s">
        <v>25</v>
      </c>
      <c r="FB8" s="48">
        <v>29.35</v>
      </c>
      <c r="FC8" s="48">
        <v>26.15</v>
      </c>
      <c r="FD8" s="48">
        <v>30.65</v>
      </c>
      <c r="FE8" s="48">
        <v>26.700000000000003</v>
      </c>
      <c r="FF8" s="2">
        <v>14978</v>
      </c>
      <c r="FG8" s="2">
        <v>16330</v>
      </c>
      <c r="FH8" s="2">
        <v>3220</v>
      </c>
      <c r="FI8" s="2">
        <v>1850</v>
      </c>
      <c r="FJ8" s="48">
        <v>41.2</v>
      </c>
      <c r="FK8" s="48">
        <v>54.4</v>
      </c>
      <c r="FL8" s="48">
        <v>54.55</v>
      </c>
      <c r="FM8" s="48">
        <v>15.55</v>
      </c>
      <c r="FN8" s="47">
        <v>47.966438224556455</v>
      </c>
      <c r="FO8" s="57">
        <v>14928</v>
      </c>
      <c r="FP8" s="48">
        <v>52.296163453532316</v>
      </c>
      <c r="FQ8" s="2">
        <v>16298</v>
      </c>
      <c r="FR8" s="195">
        <v>1</v>
      </c>
      <c r="FS8" s="182">
        <v>14</v>
      </c>
      <c r="FT8" s="2">
        <v>185</v>
      </c>
      <c r="FU8" s="2">
        <v>1196</v>
      </c>
      <c r="FV8" s="2">
        <v>2172</v>
      </c>
      <c r="FW8" s="2">
        <v>5631</v>
      </c>
      <c r="FX8" s="2">
        <v>6199</v>
      </c>
      <c r="FY8" s="2">
        <v>6520</v>
      </c>
      <c r="FZ8" s="2">
        <v>4142</v>
      </c>
      <c r="GA8" s="2">
        <v>2043</v>
      </c>
      <c r="GB8" s="2">
        <v>1375</v>
      </c>
      <c r="GC8" s="2">
        <v>552</v>
      </c>
      <c r="GD8" s="2">
        <v>479</v>
      </c>
      <c r="GE8" s="2">
        <v>190</v>
      </c>
      <c r="GF8" s="2">
        <v>425</v>
      </c>
      <c r="GG8" s="11">
        <v>184</v>
      </c>
      <c r="GH8" s="7">
        <v>6.6764588062491661E-3</v>
      </c>
      <c r="GI8" s="7">
        <v>8.5731781996325779E-2</v>
      </c>
      <c r="GJ8" s="7">
        <v>1.2351448791560957</v>
      </c>
      <c r="GK8" s="7">
        <v>7.323943661971831</v>
      </c>
      <c r="GL8" s="7">
        <v>14.501268527173186</v>
      </c>
      <c r="GM8" s="7">
        <v>34.482547458665039</v>
      </c>
      <c r="GN8" s="7">
        <v>41.387368139938573</v>
      </c>
      <c r="GO8" s="7">
        <v>39.926515615431718</v>
      </c>
      <c r="GP8" s="7">
        <v>27.653892375484045</v>
      </c>
      <c r="GQ8" s="7">
        <v>12.510716472749541</v>
      </c>
      <c r="GR8" s="7">
        <v>9.1801308585926034</v>
      </c>
      <c r="GS8" s="7">
        <v>3.3802816901408446</v>
      </c>
      <c r="GT8" s="7">
        <v>3.1980237681933503</v>
      </c>
      <c r="GU8" s="7">
        <v>1.1635027556644213</v>
      </c>
      <c r="GV8" s="7">
        <v>2.8374949926558957</v>
      </c>
      <c r="GW8" s="18">
        <v>1.1267605633802817</v>
      </c>
      <c r="GX8" s="78" t="s">
        <v>25</v>
      </c>
      <c r="GY8" s="2" t="s">
        <v>25</v>
      </c>
      <c r="GZ8" s="2">
        <v>6825</v>
      </c>
      <c r="HA8" s="2">
        <v>6825</v>
      </c>
      <c r="HB8" s="7">
        <v>12.496406710890826</v>
      </c>
      <c r="HC8" s="7">
        <v>12.436972339809062</v>
      </c>
      <c r="HD8" s="2">
        <v>3801</v>
      </c>
      <c r="HE8" s="2">
        <v>2913</v>
      </c>
      <c r="HF8" s="2">
        <v>988</v>
      </c>
      <c r="HG8" s="2">
        <v>22</v>
      </c>
      <c r="HH8" s="7">
        <v>49.21025375453133</v>
      </c>
      <c r="HI8" s="7">
        <v>37.713619886069395</v>
      </c>
      <c r="HJ8" s="7">
        <v>12.791299844640083</v>
      </c>
      <c r="HK8" s="18">
        <v>0.28482651475919213</v>
      </c>
      <c r="HL8" s="13">
        <v>34.15</v>
      </c>
      <c r="HM8" s="7">
        <v>38.6</v>
      </c>
      <c r="HN8" s="7">
        <v>1361.75</v>
      </c>
      <c r="HO8" s="7">
        <v>1314.75</v>
      </c>
      <c r="HP8" s="7" t="s">
        <v>25</v>
      </c>
      <c r="HQ8" s="18">
        <v>95.432917723057685</v>
      </c>
      <c r="HR8" s="48">
        <v>2.0499999999999998</v>
      </c>
      <c r="HS8" s="48">
        <v>10.3</v>
      </c>
      <c r="HT8" s="48">
        <v>16.8</v>
      </c>
      <c r="HU8" s="48">
        <v>50.15</v>
      </c>
      <c r="HV8" s="48">
        <v>76.7</v>
      </c>
      <c r="HW8" s="48">
        <v>107.05</v>
      </c>
      <c r="HX8" s="48">
        <v>103.55</v>
      </c>
      <c r="HY8" s="48">
        <v>73.5</v>
      </c>
      <c r="HZ8" s="48">
        <v>51.65</v>
      </c>
      <c r="IA8" s="48">
        <v>19.200000000000003</v>
      </c>
      <c r="IB8" s="48">
        <v>15.05</v>
      </c>
      <c r="IC8" s="48">
        <v>2.5999999999999996</v>
      </c>
      <c r="ID8" s="48">
        <v>4</v>
      </c>
      <c r="IE8" s="48">
        <v>0.15000000000000002</v>
      </c>
      <c r="IF8" s="48">
        <v>2.5499999999999998</v>
      </c>
      <c r="IG8" s="104">
        <v>0</v>
      </c>
      <c r="IH8" s="61">
        <v>14397</v>
      </c>
      <c r="II8" s="57">
        <v>13323</v>
      </c>
      <c r="IJ8" s="57">
        <v>548</v>
      </c>
      <c r="IK8" s="57">
        <v>517</v>
      </c>
      <c r="IL8" s="57">
        <v>3</v>
      </c>
      <c r="IM8" s="57">
        <v>5</v>
      </c>
      <c r="IN8" s="57">
        <v>14585</v>
      </c>
      <c r="IO8" s="57">
        <v>13457</v>
      </c>
      <c r="IP8" s="57">
        <v>348</v>
      </c>
      <c r="IQ8" s="57">
        <v>376</v>
      </c>
      <c r="IR8" s="57">
        <v>15</v>
      </c>
      <c r="IS8" s="98">
        <v>12</v>
      </c>
      <c r="IT8" s="47">
        <v>96.313888145571312</v>
      </c>
      <c r="IU8" s="48">
        <v>96.229685807150602</v>
      </c>
      <c r="IV8" s="48">
        <v>3.666042279903666</v>
      </c>
      <c r="IW8" s="48">
        <v>3.7342000722282416</v>
      </c>
      <c r="IX8" s="48">
        <v>2.0069574525020069E-2</v>
      </c>
      <c r="IY8" s="48">
        <v>3.6114120621162878E-2</v>
      </c>
      <c r="IZ8" s="48">
        <v>97.571581482472567</v>
      </c>
      <c r="JA8" s="48">
        <v>97.197544239797764</v>
      </c>
      <c r="JB8" s="48">
        <v>2.3280706449023283</v>
      </c>
      <c r="JC8" s="48">
        <v>2.7157818707114481</v>
      </c>
      <c r="JD8" s="48">
        <v>0.10034787262510035</v>
      </c>
      <c r="JE8" s="49">
        <v>8.6673889490790898E-2</v>
      </c>
      <c r="JF8" s="78">
        <v>14109</v>
      </c>
      <c r="JG8" s="2">
        <v>943</v>
      </c>
      <c r="JH8" s="2">
        <v>3830</v>
      </c>
      <c r="JI8" s="2">
        <v>5843</v>
      </c>
      <c r="JJ8" s="2">
        <v>2828</v>
      </c>
      <c r="JK8" s="2">
        <v>578</v>
      </c>
      <c r="JL8" s="2">
        <v>81</v>
      </c>
      <c r="JM8" s="2">
        <v>6</v>
      </c>
      <c r="JN8" s="2">
        <v>10657</v>
      </c>
      <c r="JO8" s="2">
        <v>3138</v>
      </c>
      <c r="JP8" s="11">
        <v>535</v>
      </c>
      <c r="JQ8" s="7">
        <v>49.611449066422871</v>
      </c>
      <c r="JR8" s="7">
        <v>3.3158690530609372</v>
      </c>
      <c r="JS8" s="7">
        <v>13.467421498646226</v>
      </c>
      <c r="JT8" s="7">
        <v>20.545729456028695</v>
      </c>
      <c r="JU8" s="7">
        <v>9.9440908611413903</v>
      </c>
      <c r="JV8" s="7">
        <v>2.0324202679419106</v>
      </c>
      <c r="JW8" s="7">
        <v>0.28482014135518124</v>
      </c>
      <c r="JX8" s="7">
        <v>2.1097788248531948E-2</v>
      </c>
      <c r="JY8" s="7">
        <v>37.473188227434157</v>
      </c>
      <c r="JZ8" s="7">
        <v>11.034143253982208</v>
      </c>
      <c r="KA8" s="7">
        <v>1.881219452160765</v>
      </c>
      <c r="KB8" s="30" t="s">
        <v>2268</v>
      </c>
      <c r="KC8" s="57" t="s">
        <v>2268</v>
      </c>
      <c r="KD8" s="57" t="s">
        <v>2268</v>
      </c>
      <c r="KE8" s="57" t="s">
        <v>2268</v>
      </c>
      <c r="KF8" s="57" t="s">
        <v>2268</v>
      </c>
      <c r="KG8" s="57" t="s">
        <v>2268</v>
      </c>
      <c r="KH8" s="57" t="s">
        <v>2268</v>
      </c>
      <c r="KI8" s="57" t="s">
        <v>2268</v>
      </c>
      <c r="KJ8" s="57" t="s">
        <v>2268</v>
      </c>
      <c r="KK8" s="57" t="s">
        <v>2268</v>
      </c>
      <c r="KL8" s="57" t="s">
        <v>2268</v>
      </c>
      <c r="KM8" s="57" t="s">
        <v>2268</v>
      </c>
      <c r="KN8" s="57" t="s">
        <v>2268</v>
      </c>
      <c r="KO8" s="57" t="s">
        <v>2268</v>
      </c>
      <c r="KP8" s="57" t="s">
        <v>2268</v>
      </c>
      <c r="KQ8" s="57" t="s">
        <v>2268</v>
      </c>
      <c r="KR8" s="57" t="s">
        <v>2268</v>
      </c>
      <c r="KS8" s="57" t="s">
        <v>2268</v>
      </c>
      <c r="KT8" s="57" t="s">
        <v>2268</v>
      </c>
      <c r="KU8" s="183" t="s">
        <v>2268</v>
      </c>
      <c r="KV8" s="102" t="s">
        <v>2268</v>
      </c>
      <c r="KW8" s="103" t="s">
        <v>2268</v>
      </c>
      <c r="KX8" s="103" t="s">
        <v>2268</v>
      </c>
      <c r="KY8" s="103" t="s">
        <v>2268</v>
      </c>
      <c r="KZ8" s="103" t="s">
        <v>2268</v>
      </c>
      <c r="LA8" s="103" t="s">
        <v>2268</v>
      </c>
      <c r="LB8" s="103" t="s">
        <v>2268</v>
      </c>
      <c r="LC8" s="104" t="s">
        <v>2268</v>
      </c>
      <c r="LD8" s="16"/>
      <c r="LE8" s="14"/>
      <c r="LF8" s="14"/>
      <c r="LG8" s="14"/>
      <c r="LH8" s="14"/>
      <c r="LI8" s="14"/>
      <c r="LJ8" s="14"/>
      <c r="LK8" s="14"/>
      <c r="LL8" s="14"/>
      <c r="LM8" s="14"/>
      <c r="LN8" s="14"/>
      <c r="LO8" s="14"/>
      <c r="LP8" s="14"/>
      <c r="LQ8" s="14"/>
      <c r="LR8" s="14"/>
      <c r="LS8" s="14"/>
      <c r="LT8" s="14"/>
      <c r="LU8" s="14"/>
      <c r="LV8" s="14"/>
      <c r="LW8" s="14"/>
      <c r="LX8" s="14"/>
      <c r="LY8" s="14"/>
      <c r="LZ8" s="14"/>
      <c r="MA8" s="142"/>
      <c r="MB8" s="16"/>
      <c r="MC8" s="14"/>
      <c r="MD8" s="14"/>
      <c r="ME8" s="14"/>
      <c r="MF8" s="14"/>
      <c r="MG8" s="14"/>
      <c r="MH8" s="14"/>
      <c r="MI8" s="14"/>
      <c r="MJ8" s="14"/>
      <c r="MK8" s="14"/>
      <c r="ML8" s="14"/>
      <c r="MM8" s="14"/>
      <c r="MN8" s="14"/>
      <c r="MO8" s="14"/>
      <c r="MP8" s="14"/>
      <c r="MQ8" s="14"/>
      <c r="MR8" s="14"/>
      <c r="MS8" s="14"/>
      <c r="MT8" s="14"/>
      <c r="MU8" s="14"/>
      <c r="MV8" s="14"/>
      <c r="MW8" s="14"/>
      <c r="MX8" s="14"/>
      <c r="MY8" s="14"/>
      <c r="MZ8" s="14"/>
      <c r="NA8" s="14"/>
      <c r="NB8" s="14"/>
      <c r="NC8" s="14"/>
      <c r="ND8" s="14"/>
      <c r="NE8" s="14"/>
      <c r="NF8" s="14"/>
      <c r="NG8" s="14"/>
      <c r="NH8" s="14"/>
      <c r="NI8" s="142"/>
      <c r="NJ8" s="78">
        <v>923</v>
      </c>
      <c r="NK8" s="2">
        <v>962</v>
      </c>
      <c r="NL8" s="2">
        <v>644</v>
      </c>
      <c r="NM8" s="2">
        <v>451</v>
      </c>
      <c r="NN8" s="2">
        <v>603</v>
      </c>
      <c r="NO8" s="2">
        <v>433</v>
      </c>
      <c r="NP8" s="2">
        <v>41</v>
      </c>
      <c r="NQ8" s="2">
        <v>18</v>
      </c>
      <c r="NR8" s="2">
        <v>279</v>
      </c>
      <c r="NS8" s="2">
        <v>510</v>
      </c>
      <c r="NT8" s="183">
        <f>NM8/(NL8+NM8)*100</f>
        <v>41.18721461187215</v>
      </c>
      <c r="NU8" s="141">
        <v>69.8</v>
      </c>
      <c r="NV8" s="141">
        <v>46.9</v>
      </c>
      <c r="NW8" s="141" t="s">
        <v>2278</v>
      </c>
      <c r="NX8" s="141" t="s">
        <v>2278</v>
      </c>
      <c r="NY8" s="141" t="s">
        <v>2278</v>
      </c>
      <c r="NZ8" s="141" t="s">
        <v>2278</v>
      </c>
      <c r="OA8" s="141" t="s">
        <v>2278</v>
      </c>
      <c r="OB8" s="141" t="s">
        <v>2278</v>
      </c>
      <c r="OC8" s="141" t="s">
        <v>2278</v>
      </c>
      <c r="OD8" s="141" t="s">
        <v>2278</v>
      </c>
      <c r="OE8" s="141" t="s">
        <v>2278</v>
      </c>
      <c r="OF8" s="141" t="s">
        <v>2278</v>
      </c>
      <c r="OG8" s="141" t="s">
        <v>2278</v>
      </c>
      <c r="OH8" s="141" t="s">
        <v>2278</v>
      </c>
      <c r="OI8" s="141" t="s">
        <v>2278</v>
      </c>
      <c r="OJ8" s="58" t="s">
        <v>2278</v>
      </c>
      <c r="OK8" s="30" t="s">
        <v>2278</v>
      </c>
      <c r="OL8" s="141" t="s">
        <v>2278</v>
      </c>
      <c r="OM8" s="141" t="s">
        <v>2278</v>
      </c>
      <c r="ON8" s="141" t="s">
        <v>2278</v>
      </c>
      <c r="OO8" s="141" t="s">
        <v>2278</v>
      </c>
      <c r="OP8" s="141" t="s">
        <v>2278</v>
      </c>
      <c r="OQ8" s="141" t="s">
        <v>2278</v>
      </c>
      <c r="OR8" s="141" t="s">
        <v>2278</v>
      </c>
      <c r="OS8" s="141" t="s">
        <v>2278</v>
      </c>
      <c r="OT8" s="141" t="s">
        <v>2278</v>
      </c>
      <c r="OU8" s="141" t="s">
        <v>2278</v>
      </c>
      <c r="OV8" s="141" t="s">
        <v>2278</v>
      </c>
      <c r="OW8" s="141" t="s">
        <v>2278</v>
      </c>
      <c r="OX8" s="58" t="s">
        <v>2278</v>
      </c>
      <c r="OY8" s="141" t="s">
        <v>2278</v>
      </c>
      <c r="OZ8" s="141" t="s">
        <v>2278</v>
      </c>
      <c r="PA8" s="141" t="s">
        <v>2278</v>
      </c>
      <c r="PB8" s="141" t="s">
        <v>2278</v>
      </c>
      <c r="PC8" s="141" t="s">
        <v>2278</v>
      </c>
      <c r="PD8" s="141" t="s">
        <v>2278</v>
      </c>
      <c r="PE8" s="141" t="s">
        <v>2278</v>
      </c>
      <c r="PF8" s="141" t="s">
        <v>2278</v>
      </c>
      <c r="PG8" s="141" t="s">
        <v>2278</v>
      </c>
      <c r="PH8" s="141" t="s">
        <v>2278</v>
      </c>
      <c r="PI8" s="141" t="s">
        <v>2278</v>
      </c>
      <c r="PJ8" s="141" t="s">
        <v>2278</v>
      </c>
      <c r="PK8" s="141" t="s">
        <v>2278</v>
      </c>
      <c r="PL8" s="141" t="s">
        <v>2278</v>
      </c>
      <c r="PM8" s="141" t="s">
        <v>2278</v>
      </c>
      <c r="PN8" s="141" t="s">
        <v>2278</v>
      </c>
      <c r="PO8" s="141" t="s">
        <v>2278</v>
      </c>
      <c r="PP8" s="58" t="s">
        <v>2278</v>
      </c>
      <c r="PQ8" s="141" t="s">
        <v>2278</v>
      </c>
      <c r="PR8" s="141" t="s">
        <v>2278</v>
      </c>
      <c r="PS8" s="141" t="s">
        <v>2278</v>
      </c>
      <c r="PT8" s="141" t="s">
        <v>2278</v>
      </c>
      <c r="PU8" s="141" t="s">
        <v>2278</v>
      </c>
      <c r="PV8" s="141" t="s">
        <v>2278</v>
      </c>
      <c r="PW8" s="141" t="s">
        <v>2278</v>
      </c>
      <c r="PX8" s="141" t="s">
        <v>2278</v>
      </c>
      <c r="PY8" s="141" t="s">
        <v>2278</v>
      </c>
      <c r="PZ8" s="141" t="s">
        <v>2278</v>
      </c>
      <c r="QA8" s="141" t="s">
        <v>2278</v>
      </c>
      <c r="QB8" s="141" t="s">
        <v>2278</v>
      </c>
      <c r="QC8" s="141" t="s">
        <v>2278</v>
      </c>
      <c r="QD8" s="58" t="s">
        <v>2278</v>
      </c>
      <c r="QE8" s="141" t="s">
        <v>2278</v>
      </c>
      <c r="QF8" s="141" t="s">
        <v>2278</v>
      </c>
      <c r="QG8" s="141" t="s">
        <v>2278</v>
      </c>
      <c r="QH8" s="141" t="s">
        <v>2278</v>
      </c>
      <c r="QI8" s="141" t="s">
        <v>2278</v>
      </c>
      <c r="QJ8" s="141" t="s">
        <v>2278</v>
      </c>
      <c r="QK8" s="141" t="s">
        <v>2278</v>
      </c>
      <c r="QL8" s="141" t="s">
        <v>2278</v>
      </c>
      <c r="QM8" s="141" t="s">
        <v>2278</v>
      </c>
      <c r="QN8" s="141" t="s">
        <v>2278</v>
      </c>
      <c r="QO8" s="141" t="s">
        <v>2278</v>
      </c>
      <c r="QP8" s="58" t="s">
        <v>2278</v>
      </c>
      <c r="QQ8" s="133">
        <v>6.4</v>
      </c>
      <c r="QR8" s="133">
        <v>4</v>
      </c>
      <c r="QS8" s="141" t="s">
        <v>2278</v>
      </c>
      <c r="QT8" s="141" t="s">
        <v>2278</v>
      </c>
      <c r="QU8" s="141" t="s">
        <v>2278</v>
      </c>
      <c r="QV8" s="141" t="s">
        <v>2278</v>
      </c>
      <c r="QW8" s="141" t="s">
        <v>2278</v>
      </c>
      <c r="QX8" s="141" t="s">
        <v>2278</v>
      </c>
      <c r="QY8" s="141" t="s">
        <v>2278</v>
      </c>
      <c r="QZ8" s="141" t="s">
        <v>2278</v>
      </c>
      <c r="RA8" s="141" t="s">
        <v>2278</v>
      </c>
      <c r="RB8" s="141" t="s">
        <v>2278</v>
      </c>
      <c r="RC8" s="141" t="s">
        <v>2278</v>
      </c>
      <c r="RD8" s="141" t="s">
        <v>2278</v>
      </c>
      <c r="RE8" s="141" t="s">
        <v>2278</v>
      </c>
      <c r="RF8" s="141" t="s">
        <v>2278</v>
      </c>
      <c r="RG8" s="30" t="s">
        <v>2278</v>
      </c>
      <c r="RH8" s="141" t="s">
        <v>2278</v>
      </c>
      <c r="RI8" s="141" t="s">
        <v>2278</v>
      </c>
      <c r="RJ8" s="141" t="s">
        <v>2278</v>
      </c>
      <c r="RK8" s="141" t="s">
        <v>2278</v>
      </c>
      <c r="RL8" s="141" t="s">
        <v>2278</v>
      </c>
      <c r="RM8" s="141" t="s">
        <v>2278</v>
      </c>
      <c r="RN8" s="141" t="s">
        <v>2278</v>
      </c>
      <c r="RO8" s="141" t="s">
        <v>2278</v>
      </c>
      <c r="RP8" s="141" t="s">
        <v>2278</v>
      </c>
      <c r="RQ8" s="141" t="s">
        <v>2278</v>
      </c>
      <c r="RR8" s="141" t="s">
        <v>2278</v>
      </c>
      <c r="RS8" s="141" t="s">
        <v>2278</v>
      </c>
      <c r="RT8" s="141" t="s">
        <v>2278</v>
      </c>
      <c r="RU8" s="141" t="s">
        <v>2278</v>
      </c>
      <c r="RV8" s="141" t="s">
        <v>2278</v>
      </c>
      <c r="RW8" s="141" t="s">
        <v>2278</v>
      </c>
      <c r="RX8" s="141" t="s">
        <v>2278</v>
      </c>
      <c r="RY8" s="141" t="s">
        <v>2278</v>
      </c>
      <c r="RZ8" s="141" t="s">
        <v>2278</v>
      </c>
      <c r="SA8" s="61" t="s">
        <v>25</v>
      </c>
      <c r="SB8" s="57" t="s">
        <v>25</v>
      </c>
      <c r="SC8" s="57" t="s">
        <v>25</v>
      </c>
      <c r="SD8" s="57" t="s">
        <v>25</v>
      </c>
      <c r="SE8" s="57" t="s">
        <v>25</v>
      </c>
      <c r="SF8" s="57" t="s">
        <v>25</v>
      </c>
      <c r="SG8" s="57" t="s">
        <v>25</v>
      </c>
      <c r="SH8" s="57" t="s">
        <v>25</v>
      </c>
      <c r="SI8" s="57" t="s">
        <v>25</v>
      </c>
      <c r="SJ8" s="57" t="s">
        <v>25</v>
      </c>
      <c r="SK8" s="57" t="s">
        <v>25</v>
      </c>
      <c r="SL8" s="57" t="s">
        <v>25</v>
      </c>
      <c r="SM8" s="57" t="s">
        <v>25</v>
      </c>
      <c r="SN8" s="57" t="s">
        <v>25</v>
      </c>
      <c r="SO8" s="245">
        <v>1176</v>
      </c>
      <c r="SP8" s="246">
        <v>1012</v>
      </c>
      <c r="SQ8" s="119" t="s">
        <v>2285</v>
      </c>
      <c r="SR8" s="120" t="s">
        <v>2285</v>
      </c>
      <c r="SS8" s="184" t="s">
        <v>2268</v>
      </c>
      <c r="ST8" s="37" t="s">
        <v>2268</v>
      </c>
      <c r="SU8" s="37" t="s">
        <v>2268</v>
      </c>
      <c r="SV8" s="37" t="s">
        <v>2268</v>
      </c>
      <c r="SW8" s="196">
        <v>4</v>
      </c>
      <c r="SX8" s="57" t="s">
        <v>2279</v>
      </c>
      <c r="SY8" s="57" t="s">
        <v>2279</v>
      </c>
      <c r="SZ8" s="57">
        <v>2</v>
      </c>
      <c r="TA8" s="7">
        <f>SZ8/SZ8*100</f>
        <v>100</v>
      </c>
      <c r="TB8" s="57" t="s">
        <v>2279</v>
      </c>
      <c r="TC8" s="7" t="s">
        <v>2279</v>
      </c>
      <c r="TD8" s="57" t="s">
        <v>2279</v>
      </c>
      <c r="TE8" s="7" t="s">
        <v>2279</v>
      </c>
      <c r="TF8" s="57" t="s">
        <v>2279</v>
      </c>
      <c r="TG8" s="7" t="s">
        <v>2279</v>
      </c>
      <c r="TH8" s="57">
        <v>2</v>
      </c>
      <c r="TI8" s="7">
        <f t="shared" ref="TI8:TI16" si="4">TH8/TH8*100</f>
        <v>100</v>
      </c>
      <c r="TJ8" s="57" t="s">
        <v>2279</v>
      </c>
      <c r="TK8" s="7" t="s">
        <v>2279</v>
      </c>
      <c r="TL8" s="57" t="s">
        <v>2279</v>
      </c>
      <c r="TM8" s="7" t="s">
        <v>2279</v>
      </c>
      <c r="TN8" s="57" t="s">
        <v>2279</v>
      </c>
      <c r="TO8" s="7" t="s">
        <v>2279</v>
      </c>
      <c r="TP8" s="57" t="s">
        <v>2279</v>
      </c>
      <c r="TQ8" s="7" t="s">
        <v>2279</v>
      </c>
      <c r="TR8" s="57" t="s">
        <v>2279</v>
      </c>
      <c r="TS8" s="7" t="s">
        <v>2279</v>
      </c>
      <c r="TT8" s="57" t="s">
        <v>2279</v>
      </c>
      <c r="TU8" s="197" t="s">
        <v>2279</v>
      </c>
      <c r="TV8" s="86" t="s">
        <v>2279</v>
      </c>
      <c r="TW8" s="87" t="s">
        <v>2279</v>
      </c>
      <c r="TX8" s="87" t="s">
        <v>2279</v>
      </c>
      <c r="TY8" s="88" t="s">
        <v>2279</v>
      </c>
      <c r="TZ8" s="22" t="s">
        <v>2268</v>
      </c>
      <c r="UA8" s="22" t="s">
        <v>2268</v>
      </c>
      <c r="UB8" s="22" t="s">
        <v>2268</v>
      </c>
      <c r="UC8" s="22" t="s">
        <v>2268</v>
      </c>
      <c r="UD8" s="22" t="s">
        <v>2268</v>
      </c>
      <c r="UE8" s="22" t="s">
        <v>2268</v>
      </c>
      <c r="UF8" s="22" t="s">
        <v>2268</v>
      </c>
      <c r="UG8" s="22" t="s">
        <v>2268</v>
      </c>
      <c r="UH8" s="22" t="s">
        <v>2268</v>
      </c>
      <c r="UI8" s="22" t="s">
        <v>2268</v>
      </c>
      <c r="UJ8" s="183" t="s">
        <v>2268</v>
      </c>
      <c r="UK8" s="22" t="s">
        <v>25</v>
      </c>
      <c r="UL8" s="22" t="s">
        <v>25</v>
      </c>
      <c r="UM8" s="22" t="s">
        <v>25</v>
      </c>
      <c r="UN8" s="22" t="s">
        <v>25</v>
      </c>
      <c r="UO8" s="22" t="s">
        <v>25</v>
      </c>
      <c r="UP8" s="22" t="s">
        <v>25</v>
      </c>
      <c r="UQ8" s="22" t="s">
        <v>25</v>
      </c>
      <c r="UR8" s="22" t="s">
        <v>25</v>
      </c>
      <c r="US8" s="22" t="s">
        <v>25</v>
      </c>
      <c r="UT8" s="22" t="s">
        <v>25</v>
      </c>
      <c r="UU8" s="22" t="s">
        <v>25</v>
      </c>
      <c r="UV8" s="183" t="s">
        <v>25</v>
      </c>
      <c r="UW8" s="22" t="s">
        <v>2268</v>
      </c>
      <c r="UX8" s="22" t="s">
        <v>2268</v>
      </c>
      <c r="UY8" s="183" t="s">
        <v>2268</v>
      </c>
      <c r="UZ8" s="184"/>
      <c r="VA8" s="37"/>
      <c r="VB8" s="37"/>
      <c r="VC8" s="37"/>
      <c r="VD8" s="185"/>
      <c r="VE8" s="37"/>
      <c r="VF8" s="37"/>
      <c r="VG8" s="37"/>
      <c r="VH8" s="185"/>
      <c r="VI8" s="37"/>
      <c r="VJ8" s="37"/>
      <c r="VK8" s="43"/>
      <c r="VL8" s="184"/>
      <c r="VM8" s="37"/>
      <c r="VN8" s="37"/>
      <c r="VO8" s="185"/>
      <c r="VP8" s="37"/>
      <c r="VQ8" s="43"/>
      <c r="VR8" s="190" t="s">
        <v>2268</v>
      </c>
      <c r="VS8" s="22" t="s">
        <v>2268</v>
      </c>
      <c r="VT8" s="22" t="s">
        <v>2268</v>
      </c>
      <c r="VU8" s="190"/>
      <c r="VV8" s="22"/>
      <c r="VW8" s="183"/>
      <c r="VX8" s="22"/>
      <c r="VY8" s="22"/>
      <c r="VZ8" s="22"/>
      <c r="WA8" s="22"/>
      <c r="WB8" s="22"/>
      <c r="WC8" s="22"/>
      <c r="WD8" s="22"/>
      <c r="WE8" s="22"/>
      <c r="WF8" s="22"/>
      <c r="WG8" s="22"/>
      <c r="WH8" s="22"/>
      <c r="WI8" s="22"/>
      <c r="WJ8" s="22"/>
      <c r="WK8" s="22"/>
      <c r="WL8" s="22"/>
      <c r="WM8" s="190"/>
      <c r="WN8" s="22"/>
      <c r="WO8" s="22"/>
      <c r="WP8" s="190"/>
      <c r="WQ8" s="22"/>
      <c r="WR8" s="22"/>
      <c r="WS8" s="22"/>
      <c r="WT8" s="190"/>
      <c r="WU8" s="183"/>
      <c r="WV8" s="182">
        <v>563</v>
      </c>
      <c r="WW8" s="682">
        <v>275</v>
      </c>
      <c r="WX8" s="682"/>
      <c r="WY8" s="182">
        <v>1517</v>
      </c>
      <c r="WZ8" s="682">
        <v>985</v>
      </c>
      <c r="XA8" s="682"/>
      <c r="XB8" s="182">
        <v>111</v>
      </c>
      <c r="XC8" s="682">
        <v>82</v>
      </c>
      <c r="XD8" s="683"/>
      <c r="XE8" s="182">
        <v>2197</v>
      </c>
      <c r="XF8" s="182">
        <v>745</v>
      </c>
      <c r="XG8" s="182">
        <v>5126</v>
      </c>
      <c r="XH8" s="182">
        <v>7689</v>
      </c>
      <c r="XI8" s="187">
        <f>XG8/XH8*100</f>
        <v>66.666666666666657</v>
      </c>
      <c r="XJ8" s="186">
        <v>24</v>
      </c>
      <c r="XK8" s="182">
        <v>60</v>
      </c>
      <c r="XL8" s="182">
        <v>0</v>
      </c>
      <c r="XM8" s="182">
        <v>0</v>
      </c>
      <c r="XN8" s="182">
        <v>24</v>
      </c>
      <c r="XO8" s="182">
        <v>60</v>
      </c>
      <c r="XP8" s="182">
        <v>6</v>
      </c>
      <c r="XQ8" s="182">
        <v>60</v>
      </c>
      <c r="XR8" s="182">
        <v>0</v>
      </c>
      <c r="XS8" s="182">
        <v>55</v>
      </c>
      <c r="XT8" s="182">
        <v>0</v>
      </c>
      <c r="XU8" s="182">
        <v>25</v>
      </c>
      <c r="XV8" s="182">
        <v>0</v>
      </c>
      <c r="XW8" s="189">
        <v>0</v>
      </c>
      <c r="XX8" s="182">
        <v>49402</v>
      </c>
      <c r="XY8" s="182" t="s">
        <v>25</v>
      </c>
      <c r="XZ8" s="182" t="s">
        <v>25</v>
      </c>
      <c r="YA8" s="182" t="s">
        <v>25</v>
      </c>
      <c r="YB8" s="182" t="s">
        <v>25</v>
      </c>
      <c r="YC8" s="141" t="s">
        <v>25</v>
      </c>
      <c r="YD8" s="186">
        <v>1</v>
      </c>
      <c r="YE8" s="182">
        <v>31482</v>
      </c>
      <c r="YF8" s="182">
        <v>2</v>
      </c>
      <c r="YG8" s="182">
        <v>36</v>
      </c>
      <c r="YH8" s="188">
        <v>0.28960000000000002</v>
      </c>
      <c r="YI8" s="182">
        <v>107</v>
      </c>
      <c r="YJ8" s="188">
        <v>0.86519999999999997</v>
      </c>
      <c r="YK8" s="182" t="s">
        <v>2328</v>
      </c>
      <c r="YL8" s="182" t="s">
        <v>2328</v>
      </c>
      <c r="YM8" s="182" t="s">
        <v>25</v>
      </c>
      <c r="YN8" s="182" t="s">
        <v>25</v>
      </c>
      <c r="YO8" s="182">
        <v>6356</v>
      </c>
      <c r="YP8" s="182">
        <v>767</v>
      </c>
      <c r="YQ8" s="19">
        <v>6.2025308266590766</v>
      </c>
      <c r="YR8" s="182">
        <v>1592.44</v>
      </c>
      <c r="YS8" s="182"/>
      <c r="YT8" s="182"/>
      <c r="YU8" s="182"/>
      <c r="YV8" s="182"/>
      <c r="YW8" s="186" t="s">
        <v>25</v>
      </c>
      <c r="YX8" s="182" t="s">
        <v>25</v>
      </c>
      <c r="YY8" s="182" t="s">
        <v>25</v>
      </c>
      <c r="YZ8" s="182" t="s">
        <v>25</v>
      </c>
      <c r="ZA8" s="182" t="s">
        <v>25</v>
      </c>
      <c r="ZB8" s="182" t="s">
        <v>25</v>
      </c>
      <c r="ZC8" s="182" t="s">
        <v>25</v>
      </c>
      <c r="ZD8" s="182" t="s">
        <v>25</v>
      </c>
      <c r="ZE8" s="182" t="s">
        <v>25</v>
      </c>
      <c r="ZF8" s="182" t="s">
        <v>25</v>
      </c>
      <c r="ZG8" s="182" t="s">
        <v>25</v>
      </c>
      <c r="ZH8" s="182" t="s">
        <v>25</v>
      </c>
      <c r="ZI8" s="182" t="s">
        <v>25</v>
      </c>
      <c r="ZJ8" s="182" t="s">
        <v>25</v>
      </c>
      <c r="ZK8" s="182" t="s">
        <v>25</v>
      </c>
      <c r="ZL8" s="182" t="s">
        <v>25</v>
      </c>
      <c r="ZM8" s="182" t="s">
        <v>25</v>
      </c>
      <c r="ZN8" s="182" t="s">
        <v>25</v>
      </c>
      <c r="ZO8" s="182" t="s">
        <v>25</v>
      </c>
      <c r="ZP8" s="182" t="s">
        <v>25</v>
      </c>
      <c r="ZQ8" s="182"/>
      <c r="ZR8" s="182"/>
      <c r="ZS8" s="186"/>
      <c r="ZT8" s="189"/>
      <c r="ZU8" s="73" t="s">
        <v>24</v>
      </c>
      <c r="ZV8" s="73" t="s">
        <v>24</v>
      </c>
      <c r="ZW8" s="73" t="s">
        <v>24</v>
      </c>
      <c r="ZX8" s="73" t="s">
        <v>24</v>
      </c>
      <c r="ZY8" s="73" t="s">
        <v>24</v>
      </c>
      <c r="ZZ8" s="73" t="s">
        <v>24</v>
      </c>
      <c r="AAA8" s="73" t="s">
        <v>24</v>
      </c>
      <c r="AAB8" s="73" t="s">
        <v>24</v>
      </c>
      <c r="AAC8" s="73" t="s">
        <v>24</v>
      </c>
      <c r="AAD8" s="73" t="s">
        <v>24</v>
      </c>
      <c r="AAE8" s="73" t="s">
        <v>24</v>
      </c>
      <c r="AAF8" s="74" t="s">
        <v>24</v>
      </c>
      <c r="AAG8" s="30" t="s">
        <v>25</v>
      </c>
      <c r="AAH8" s="141" t="s">
        <v>25</v>
      </c>
      <c r="AAI8" s="141" t="s">
        <v>25</v>
      </c>
      <c r="AAJ8" s="141" t="s">
        <v>25</v>
      </c>
      <c r="AAK8" s="141" t="s">
        <v>25</v>
      </c>
      <c r="AAL8" s="141" t="s">
        <v>25</v>
      </c>
      <c r="AAM8" s="141" t="s">
        <v>25</v>
      </c>
      <c r="AAN8" s="141" t="s">
        <v>25</v>
      </c>
      <c r="AAO8" s="141" t="s">
        <v>25</v>
      </c>
      <c r="AAP8" s="141" t="s">
        <v>25</v>
      </c>
      <c r="AAQ8" s="141" t="s">
        <v>25</v>
      </c>
      <c r="AAR8" s="141" t="s">
        <v>25</v>
      </c>
      <c r="AAS8" s="141" t="s">
        <v>25</v>
      </c>
      <c r="AAT8" s="141" t="s">
        <v>25</v>
      </c>
      <c r="AAU8" s="141" t="s">
        <v>25</v>
      </c>
      <c r="AAV8" s="141" t="s">
        <v>25</v>
      </c>
      <c r="AAW8" s="141" t="s">
        <v>25</v>
      </c>
      <c r="AAX8" s="141" t="s">
        <v>25</v>
      </c>
      <c r="AAY8" s="141" t="s">
        <v>25</v>
      </c>
      <c r="AAZ8" s="141" t="s">
        <v>25</v>
      </c>
      <c r="ABA8" s="141" t="s">
        <v>25</v>
      </c>
      <c r="ABB8" s="141" t="s">
        <v>25</v>
      </c>
      <c r="ABC8" s="141" t="s">
        <v>25</v>
      </c>
      <c r="ABD8" s="141" t="s">
        <v>25</v>
      </c>
      <c r="ABE8" s="141" t="s">
        <v>25</v>
      </c>
      <c r="ABF8" s="141" t="s">
        <v>25</v>
      </c>
      <c r="ABG8" s="141" t="s">
        <v>25</v>
      </c>
      <c r="ABH8" s="141" t="s">
        <v>25</v>
      </c>
      <c r="ABI8" s="141" t="s">
        <v>25</v>
      </c>
      <c r="ABJ8" s="141" t="s">
        <v>25</v>
      </c>
      <c r="ABK8" s="30" t="s">
        <v>25</v>
      </c>
      <c r="ABL8" s="58" t="s">
        <v>25</v>
      </c>
      <c r="ABM8" s="16"/>
      <c r="ABN8" s="14"/>
      <c r="ABO8" s="14"/>
      <c r="ABP8" s="14"/>
      <c r="ABQ8" s="142"/>
      <c r="ABR8" s="30" t="s">
        <v>25</v>
      </c>
      <c r="ABS8" s="58" t="s">
        <v>25</v>
      </c>
      <c r="ABT8" s="141" t="s">
        <v>25</v>
      </c>
      <c r="ABV8" s="141" t="s">
        <v>25</v>
      </c>
      <c r="ABW8" s="30" t="s">
        <v>25</v>
      </c>
      <c r="ABX8" s="141" t="s">
        <v>25</v>
      </c>
      <c r="ABY8" s="141" t="s">
        <v>25</v>
      </c>
      <c r="ABZ8" s="141" t="s">
        <v>25</v>
      </c>
      <c r="ACA8" s="186">
        <v>1471</v>
      </c>
      <c r="ACB8" s="182">
        <v>1658</v>
      </c>
      <c r="ACC8" s="182"/>
      <c r="ACD8" s="182"/>
      <c r="ACE8" s="182"/>
      <c r="ACF8" s="182"/>
      <c r="ACG8" s="182"/>
      <c r="ACH8" s="182"/>
      <c r="ACI8" s="182"/>
      <c r="ACJ8" s="182"/>
      <c r="ACK8" s="182"/>
      <c r="ACL8" s="189"/>
      <c r="ACM8" s="2">
        <v>21881</v>
      </c>
      <c r="ACN8" s="2">
        <v>10451</v>
      </c>
      <c r="ACO8" s="2">
        <v>112693</v>
      </c>
      <c r="ACP8" s="2">
        <v>101358</v>
      </c>
      <c r="ACQ8" s="2">
        <v>135100</v>
      </c>
      <c r="ACR8" s="2">
        <v>137757</v>
      </c>
      <c r="ACS8" s="2">
        <v>81453</v>
      </c>
      <c r="ACT8" s="2">
        <v>70117</v>
      </c>
      <c r="ACU8" s="2">
        <v>260282</v>
      </c>
      <c r="ACV8" s="2">
        <v>238036</v>
      </c>
      <c r="ACW8" s="2">
        <v>190086</v>
      </c>
      <c r="ACX8" s="2">
        <v>168669</v>
      </c>
      <c r="ACY8" s="2">
        <v>152381</v>
      </c>
      <c r="ACZ8" s="2">
        <v>185197</v>
      </c>
      <c r="ADA8" s="2">
        <v>16450</v>
      </c>
      <c r="ADB8" s="11">
        <v>59249</v>
      </c>
      <c r="ADC8" s="190">
        <v>2.2550153247465285</v>
      </c>
      <c r="ADD8" s="22">
        <v>1.0764971148517666</v>
      </c>
      <c r="ADE8" s="22">
        <v>11.613931812607309</v>
      </c>
      <c r="ADF8" s="22">
        <v>10.44030184356955</v>
      </c>
      <c r="ADG8" s="22">
        <v>13.923155722921987</v>
      </c>
      <c r="ADH8" s="22">
        <v>14.189552487860951</v>
      </c>
      <c r="ADI8" s="22">
        <v>8.3943952857081019</v>
      </c>
      <c r="ADJ8" s="22">
        <v>7.2223469717789035</v>
      </c>
      <c r="ADK8" s="22">
        <v>26.824180739256704</v>
      </c>
      <c r="ADL8" s="22">
        <v>24.518712776849597</v>
      </c>
      <c r="ADM8" s="22">
        <v>19.589911019595476</v>
      </c>
      <c r="ADN8" s="22">
        <v>17.373618970905426</v>
      </c>
      <c r="ADO8" s="22">
        <v>15.70410356931588</v>
      </c>
      <c r="ADP8" s="22">
        <v>19.07607273746078</v>
      </c>
      <c r="ADQ8" s="22">
        <v>1.695306525848014</v>
      </c>
      <c r="ADR8" s="22">
        <v>6.1028970967230238</v>
      </c>
      <c r="ADS8" s="22">
        <v>98.304693474151989</v>
      </c>
      <c r="ADT8" s="22">
        <v>93.897102903276974</v>
      </c>
      <c r="ADU8" s="22">
        <v>13.868947137353837</v>
      </c>
      <c r="ADV8" s="22">
        <v>11.516798958421317</v>
      </c>
      <c r="ADW8" s="191"/>
      <c r="ADX8" s="22"/>
      <c r="ADY8" s="66"/>
      <c r="ADZ8" s="22"/>
      <c r="AEA8" s="66"/>
      <c r="AEB8" s="22"/>
      <c r="AEC8" s="66"/>
      <c r="AED8" s="22"/>
      <c r="AEE8" s="191">
        <v>20</v>
      </c>
      <c r="AEF8" s="22">
        <v>0.92506938020351526</v>
      </c>
      <c r="AEG8" s="66">
        <v>2142</v>
      </c>
      <c r="AEH8" s="22">
        <v>99.07493061979649</v>
      </c>
      <c r="AEI8" s="66">
        <v>20</v>
      </c>
      <c r="AEJ8" s="22">
        <v>0.92506938020351526</v>
      </c>
      <c r="AEK8" s="66">
        <v>2142</v>
      </c>
      <c r="AEL8" s="22">
        <v>99.07493061979649</v>
      </c>
      <c r="AEM8" s="66">
        <v>12027</v>
      </c>
      <c r="AEN8" s="22">
        <v>51.795865633074932</v>
      </c>
      <c r="AEO8" s="66">
        <v>11193</v>
      </c>
      <c r="AEP8" s="183">
        <v>48.204134366925068</v>
      </c>
      <c r="AEQ8" s="191">
        <v>3505</v>
      </c>
      <c r="AER8" s="22">
        <v>29.473595694584596</v>
      </c>
      <c r="AES8" s="66">
        <v>8387</v>
      </c>
      <c r="AET8" s="22">
        <v>70.526404305415411</v>
      </c>
      <c r="AEU8" s="66">
        <v>125892</v>
      </c>
      <c r="AEV8" s="22">
        <v>52.004725749551795</v>
      </c>
      <c r="AEW8" s="66">
        <v>116186</v>
      </c>
      <c r="AEX8" s="22">
        <v>47.995274250448205</v>
      </c>
      <c r="AEY8" s="66" t="s">
        <v>25</v>
      </c>
      <c r="AEZ8" s="66" t="s">
        <v>25</v>
      </c>
      <c r="AFA8" s="66" t="s">
        <v>25</v>
      </c>
      <c r="AFB8" s="66" t="s">
        <v>25</v>
      </c>
      <c r="AFC8" s="191">
        <v>125331</v>
      </c>
      <c r="AFD8" s="66">
        <v>115245</v>
      </c>
      <c r="AFE8" s="66">
        <v>45281</v>
      </c>
      <c r="AFF8" s="66">
        <v>46967</v>
      </c>
      <c r="AFG8" s="22">
        <v>36.12913006359161</v>
      </c>
      <c r="AFH8" s="22">
        <v>40.75404572866502</v>
      </c>
      <c r="AFI8" s="66">
        <v>1773</v>
      </c>
      <c r="AFJ8" s="22">
        <v>51.376412634019125</v>
      </c>
      <c r="AFK8" s="66">
        <v>1678</v>
      </c>
      <c r="AFL8" s="22">
        <v>48.623587365980875</v>
      </c>
      <c r="AFM8" s="66" t="s">
        <v>25</v>
      </c>
      <c r="AFN8" s="66" t="s">
        <v>25</v>
      </c>
      <c r="AFO8" s="66" t="s">
        <v>25</v>
      </c>
      <c r="AFP8" s="66" t="s">
        <v>25</v>
      </c>
      <c r="AFQ8" s="66">
        <v>588</v>
      </c>
      <c r="AFR8" s="66">
        <v>452</v>
      </c>
      <c r="AFS8" s="22">
        <v>130.08849557522123</v>
      </c>
      <c r="AFT8" s="66"/>
      <c r="AFU8" s="66"/>
      <c r="AFV8" s="22"/>
      <c r="AFW8" s="66" t="s">
        <v>25</v>
      </c>
      <c r="AFX8" s="66" t="s">
        <v>25</v>
      </c>
      <c r="AFY8" s="191">
        <v>1780</v>
      </c>
      <c r="AFZ8" s="22">
        <v>31.162464985994397</v>
      </c>
      <c r="AGA8" s="66">
        <v>3932</v>
      </c>
      <c r="AGB8" s="22">
        <v>68.837535014005596</v>
      </c>
      <c r="AGC8" s="66">
        <v>62237</v>
      </c>
      <c r="AGD8" s="22">
        <v>52.019357750622689</v>
      </c>
      <c r="AGE8" s="66">
        <v>57405</v>
      </c>
      <c r="AGF8" s="22">
        <v>47.980642249377311</v>
      </c>
      <c r="AGG8" s="66" t="s">
        <v>25</v>
      </c>
      <c r="AGH8" s="66" t="s">
        <v>25</v>
      </c>
      <c r="AGI8" s="66" t="s">
        <v>25</v>
      </c>
      <c r="AGJ8" s="66" t="s">
        <v>25</v>
      </c>
      <c r="AGK8" s="191">
        <v>61179</v>
      </c>
      <c r="AGL8" s="66">
        <v>57999</v>
      </c>
      <c r="AGM8" s="66">
        <v>38563</v>
      </c>
      <c r="AGN8" s="66">
        <v>41999</v>
      </c>
      <c r="AGO8" s="22">
        <v>63.033066902041547</v>
      </c>
      <c r="AGP8" s="22">
        <v>72.413317470990876</v>
      </c>
      <c r="AGQ8" s="66" t="s">
        <v>25</v>
      </c>
      <c r="AGR8" s="66" t="s">
        <v>25</v>
      </c>
      <c r="AGS8" s="66" t="s">
        <v>25</v>
      </c>
      <c r="AGT8" s="66" t="s">
        <v>25</v>
      </c>
      <c r="AGU8" s="66" t="s">
        <v>25</v>
      </c>
      <c r="AGV8" s="66" t="s">
        <v>25</v>
      </c>
      <c r="AGW8" s="66" t="s">
        <v>25</v>
      </c>
      <c r="AGX8" s="66" t="s">
        <v>25</v>
      </c>
      <c r="AGY8" s="66">
        <v>220</v>
      </c>
      <c r="AGZ8" s="66">
        <v>192</v>
      </c>
      <c r="AHA8" s="22">
        <v>114.58333333333333</v>
      </c>
      <c r="AHB8" s="66">
        <v>55</v>
      </c>
      <c r="AHC8" s="66">
        <v>13</v>
      </c>
      <c r="AHD8" s="22">
        <v>19.117647058823529</v>
      </c>
      <c r="AHE8" s="191">
        <v>1936</v>
      </c>
      <c r="AHF8" s="22">
        <v>44.556962025316459</v>
      </c>
      <c r="AHG8" s="66">
        <v>2409</v>
      </c>
      <c r="AHH8" s="22">
        <v>55.443037974683541</v>
      </c>
      <c r="AHI8" s="66">
        <v>23168</v>
      </c>
      <c r="AHJ8" s="22">
        <v>48.338166871831248</v>
      </c>
      <c r="AHK8" s="66">
        <v>24761</v>
      </c>
      <c r="AHL8" s="22">
        <v>51.661833128168752</v>
      </c>
      <c r="AHM8" s="66" t="s">
        <v>25</v>
      </c>
      <c r="AHN8" s="22" t="s">
        <v>25</v>
      </c>
      <c r="AHO8" s="66" t="s">
        <v>25</v>
      </c>
      <c r="AHP8" s="22" t="s">
        <v>25</v>
      </c>
      <c r="AHQ8" s="66"/>
      <c r="AHR8" s="66"/>
      <c r="AHS8" s="22"/>
      <c r="AHT8" s="66"/>
      <c r="AHU8" s="66"/>
      <c r="AHV8" s="22"/>
      <c r="AHW8" s="191">
        <v>647</v>
      </c>
      <c r="AHX8" s="22">
        <v>56.358885017421606</v>
      </c>
      <c r="AHY8" s="66">
        <v>501</v>
      </c>
      <c r="AHZ8" s="22">
        <v>43.641114982578394</v>
      </c>
      <c r="AIA8" s="66">
        <v>20728</v>
      </c>
      <c r="AIB8" s="22">
        <v>55.965655965655962</v>
      </c>
      <c r="AIC8" s="66">
        <v>16309</v>
      </c>
      <c r="AID8" s="22">
        <v>44.034344034344038</v>
      </c>
      <c r="AIE8" s="66" t="s">
        <v>25</v>
      </c>
      <c r="AIF8" s="66" t="s">
        <v>25</v>
      </c>
      <c r="AIG8" s="66" t="s">
        <v>25</v>
      </c>
      <c r="AIH8" s="66" t="s">
        <v>25</v>
      </c>
      <c r="AII8" s="191">
        <v>3618</v>
      </c>
      <c r="AIJ8" s="22">
        <v>66.251602270646401</v>
      </c>
      <c r="AIK8" s="66">
        <v>1843</v>
      </c>
      <c r="AIL8" s="22">
        <v>33.748397729353599</v>
      </c>
      <c r="AIM8" s="66">
        <v>75455</v>
      </c>
      <c r="AIN8" s="22">
        <v>44.835228825745425</v>
      </c>
      <c r="AIO8" s="66">
        <v>92839</v>
      </c>
      <c r="AIP8" s="22">
        <v>55.164771174254575</v>
      </c>
      <c r="AIQ8" s="191">
        <v>60</v>
      </c>
      <c r="AIR8" s="22">
        <v>24</v>
      </c>
      <c r="AIS8" s="66">
        <v>190</v>
      </c>
      <c r="AIT8" s="22">
        <v>76</v>
      </c>
      <c r="AIU8" s="66">
        <v>539</v>
      </c>
      <c r="AIV8" s="22">
        <v>59.888888888888886</v>
      </c>
      <c r="AIW8" s="66">
        <v>361</v>
      </c>
      <c r="AIX8" s="22">
        <v>40.111111111111114</v>
      </c>
      <c r="AIY8" s="191">
        <v>195</v>
      </c>
      <c r="AIZ8" s="22">
        <v>52.845528455284551</v>
      </c>
      <c r="AJA8" s="66">
        <v>174</v>
      </c>
      <c r="AJB8" s="22">
        <v>47.154471544715449</v>
      </c>
      <c r="AJC8" s="66">
        <v>11589</v>
      </c>
      <c r="AJD8" s="22">
        <v>49.193479921894898</v>
      </c>
      <c r="AJE8" s="66">
        <v>11969</v>
      </c>
      <c r="AJF8" s="22">
        <v>50.806520078105102</v>
      </c>
      <c r="AJG8" s="66">
        <v>2</v>
      </c>
      <c r="AJH8" s="66">
        <v>32</v>
      </c>
      <c r="AJI8" s="22">
        <v>94.117647058823536</v>
      </c>
      <c r="AJJ8" s="66">
        <v>1150</v>
      </c>
      <c r="AJK8" s="22">
        <v>27.148253068932956</v>
      </c>
      <c r="AJL8" s="66">
        <v>3086</v>
      </c>
      <c r="AJM8" s="22">
        <v>72.851746931067041</v>
      </c>
      <c r="AJN8" s="264" t="s">
        <v>2268</v>
      </c>
      <c r="AJO8" s="266" t="s">
        <v>2268</v>
      </c>
      <c r="AJP8" s="265" t="s">
        <v>2268</v>
      </c>
      <c r="AJQ8" s="30" t="s">
        <v>25</v>
      </c>
      <c r="AJR8" s="141" t="s">
        <v>25</v>
      </c>
      <c r="AJS8" s="141" t="s">
        <v>25</v>
      </c>
      <c r="AJT8" s="58" t="s">
        <v>25</v>
      </c>
      <c r="AJU8" s="30"/>
      <c r="AJW8" s="58"/>
      <c r="AJX8" s="93">
        <v>15798</v>
      </c>
      <c r="AJY8" s="130">
        <v>3.1522977592100265E-2</v>
      </c>
      <c r="AJZ8" s="93">
        <v>17064</v>
      </c>
      <c r="AKA8" s="130">
        <v>5.4793717768401314E-2</v>
      </c>
      <c r="AKB8" s="93">
        <v>531</v>
      </c>
      <c r="AKC8" s="130">
        <v>0.56497175141242939</v>
      </c>
      <c r="AKD8" s="130">
        <v>0</v>
      </c>
      <c r="AKE8" s="130">
        <v>0.37664783427495291</v>
      </c>
      <c r="AKF8" s="130">
        <v>99.058380414312623</v>
      </c>
      <c r="AKG8" s="93">
        <v>1077</v>
      </c>
      <c r="AKH8" s="130">
        <v>0.18570102135561745</v>
      </c>
      <c r="AKI8" s="130">
        <v>0</v>
      </c>
      <c r="AKJ8" s="130">
        <v>0</v>
      </c>
      <c r="AKK8" s="137">
        <v>99.814298978644374</v>
      </c>
      <c r="AKL8" s="93">
        <v>92255.403067000007</v>
      </c>
      <c r="AKM8" s="130" t="s">
        <v>25</v>
      </c>
      <c r="AKN8" s="30" t="s">
        <v>25</v>
      </c>
      <c r="AKO8" s="141" t="s">
        <v>25</v>
      </c>
      <c r="AKP8" s="141" t="s">
        <v>25</v>
      </c>
      <c r="AKQ8" s="141" t="s">
        <v>25</v>
      </c>
      <c r="AKR8" s="141" t="s">
        <v>25</v>
      </c>
      <c r="AKS8" s="141" t="s">
        <v>25</v>
      </c>
      <c r="AKT8" s="141" t="s">
        <v>25</v>
      </c>
      <c r="AKU8" s="141" t="s">
        <v>25</v>
      </c>
      <c r="AKV8" s="141" t="s">
        <v>25</v>
      </c>
      <c r="AKW8" s="141" t="s">
        <v>25</v>
      </c>
      <c r="AKX8" s="141" t="s">
        <v>25</v>
      </c>
      <c r="AKY8" s="141" t="s">
        <v>25</v>
      </c>
      <c r="AKZ8" s="141" t="s">
        <v>25</v>
      </c>
      <c r="ALA8" s="58" t="s">
        <v>25</v>
      </c>
      <c r="ALB8" s="93">
        <v>77</v>
      </c>
      <c r="ALC8" s="93">
        <v>6</v>
      </c>
      <c r="ALD8" s="93">
        <v>2</v>
      </c>
      <c r="ALE8" s="93">
        <v>0</v>
      </c>
      <c r="ALF8" s="93">
        <v>28</v>
      </c>
      <c r="ALG8" s="93">
        <v>1</v>
      </c>
      <c r="ALH8" s="93">
        <v>32</v>
      </c>
      <c r="ALI8" s="93">
        <v>1</v>
      </c>
      <c r="ALJ8" s="93">
        <v>7</v>
      </c>
      <c r="ALK8" s="93">
        <v>1</v>
      </c>
      <c r="ALL8" s="93">
        <v>3</v>
      </c>
      <c r="ALM8" s="93">
        <v>2</v>
      </c>
      <c r="ALN8" s="93">
        <v>4</v>
      </c>
      <c r="ALO8" s="93">
        <v>1</v>
      </c>
      <c r="ALP8" s="93">
        <v>1</v>
      </c>
      <c r="ALQ8" s="93">
        <v>0</v>
      </c>
      <c r="ALR8" s="93">
        <v>0</v>
      </c>
      <c r="ALS8" s="95">
        <v>0</v>
      </c>
      <c r="ALT8" s="94">
        <v>17</v>
      </c>
      <c r="ALU8" s="93">
        <v>3</v>
      </c>
      <c r="ALV8" s="93">
        <v>0</v>
      </c>
      <c r="ALW8" s="93">
        <v>0</v>
      </c>
      <c r="ALX8" s="93">
        <v>1</v>
      </c>
      <c r="ALY8" s="93">
        <v>0</v>
      </c>
      <c r="ALZ8" s="93">
        <v>6</v>
      </c>
      <c r="AMA8" s="93">
        <v>1</v>
      </c>
      <c r="AMB8" s="93">
        <v>6</v>
      </c>
      <c r="AMC8" s="93">
        <v>0</v>
      </c>
      <c r="AMD8" s="93">
        <v>2</v>
      </c>
      <c r="AME8" s="93">
        <v>2</v>
      </c>
      <c r="AMF8" s="93">
        <v>2</v>
      </c>
      <c r="AMG8" s="93">
        <v>0</v>
      </c>
      <c r="AMH8" s="93">
        <v>0</v>
      </c>
      <c r="AMI8" s="93">
        <v>0</v>
      </c>
      <c r="AMJ8" s="93">
        <v>0</v>
      </c>
      <c r="AMK8" s="95">
        <v>0</v>
      </c>
      <c r="AML8" s="94">
        <v>7076</v>
      </c>
      <c r="AMM8" s="93">
        <v>4463</v>
      </c>
      <c r="AMN8" s="93">
        <v>1937</v>
      </c>
      <c r="AMO8" s="93">
        <v>1141</v>
      </c>
      <c r="AMP8" s="93">
        <v>523</v>
      </c>
      <c r="AMQ8" s="93">
        <v>404</v>
      </c>
      <c r="AMR8" s="93">
        <v>570</v>
      </c>
      <c r="AMS8" s="93">
        <v>413</v>
      </c>
      <c r="AMT8" s="93">
        <v>315</v>
      </c>
      <c r="AMU8" s="93">
        <v>341</v>
      </c>
      <c r="AMV8" s="93">
        <v>563</v>
      </c>
      <c r="AMW8" s="93">
        <v>232</v>
      </c>
      <c r="AMX8" s="93">
        <v>238</v>
      </c>
      <c r="AMY8" s="93">
        <v>120</v>
      </c>
      <c r="AMZ8" s="93">
        <v>70</v>
      </c>
      <c r="ANA8" s="93">
        <v>60</v>
      </c>
      <c r="ANB8" s="93">
        <v>406</v>
      </c>
      <c r="ANC8" s="93">
        <v>138</v>
      </c>
      <c r="AND8" s="93">
        <v>178</v>
      </c>
      <c r="ANE8" s="93">
        <v>180</v>
      </c>
      <c r="ANF8" s="93">
        <v>140</v>
      </c>
      <c r="ANG8" s="93">
        <v>147</v>
      </c>
      <c r="ANH8" s="93">
        <v>154</v>
      </c>
      <c r="ANI8" s="93">
        <v>64</v>
      </c>
      <c r="ANJ8" s="93">
        <v>51</v>
      </c>
      <c r="ANK8" s="93">
        <v>42</v>
      </c>
      <c r="ANL8" s="93">
        <v>1931</v>
      </c>
      <c r="ANM8" s="95">
        <v>1181</v>
      </c>
      <c r="ANN8" s="94">
        <v>87</v>
      </c>
      <c r="ANO8" s="93">
        <v>93</v>
      </c>
      <c r="ANP8" s="93">
        <v>42</v>
      </c>
      <c r="ANQ8" s="93">
        <v>45</v>
      </c>
      <c r="ANR8" s="93">
        <v>27</v>
      </c>
      <c r="ANS8" s="93">
        <v>28</v>
      </c>
      <c r="ANT8" s="93">
        <v>29</v>
      </c>
      <c r="ANU8" s="93">
        <v>26</v>
      </c>
      <c r="ANV8" s="93">
        <v>174</v>
      </c>
      <c r="ANW8" s="93">
        <v>62</v>
      </c>
      <c r="ANX8" s="93">
        <v>879</v>
      </c>
      <c r="ANY8" s="93">
        <v>321</v>
      </c>
      <c r="ANZ8" s="93">
        <v>1729</v>
      </c>
      <c r="AOA8" s="93">
        <v>925</v>
      </c>
      <c r="AOB8" s="93">
        <v>4151</v>
      </c>
      <c r="AOC8" s="93">
        <v>3008</v>
      </c>
      <c r="AOD8" s="95" t="s">
        <v>25</v>
      </c>
      <c r="AOE8" s="93">
        <v>391</v>
      </c>
      <c r="AOF8" s="93">
        <v>217</v>
      </c>
      <c r="AOG8" s="93">
        <v>394</v>
      </c>
      <c r="AOH8" s="93">
        <v>165</v>
      </c>
      <c r="AOI8" s="93">
        <v>199</v>
      </c>
      <c r="AOJ8" s="93">
        <v>139</v>
      </c>
      <c r="AOK8" s="93">
        <v>158</v>
      </c>
      <c r="AOL8" s="93">
        <v>71</v>
      </c>
      <c r="AOM8" s="93">
        <v>170</v>
      </c>
      <c r="AON8" s="93">
        <v>7</v>
      </c>
      <c r="AOO8" s="93">
        <v>101</v>
      </c>
      <c r="AOP8" s="93">
        <v>6</v>
      </c>
      <c r="AOQ8" s="93">
        <v>65</v>
      </c>
      <c r="AOR8" s="93">
        <v>38</v>
      </c>
      <c r="AOS8" s="93">
        <v>51</v>
      </c>
      <c r="AOT8" s="93">
        <v>35</v>
      </c>
      <c r="AOU8" s="93">
        <v>69</v>
      </c>
      <c r="AOV8" s="93">
        <v>105</v>
      </c>
      <c r="AOW8" s="93">
        <v>98</v>
      </c>
      <c r="AOX8" s="129">
        <v>561.30219571011548</v>
      </c>
      <c r="AOY8" s="130">
        <v>360.91127874027973</v>
      </c>
      <c r="AOZ8" s="130">
        <v>153.65211321233659</v>
      </c>
      <c r="APA8" s="130">
        <v>92.269721945475951</v>
      </c>
      <c r="APB8" s="130">
        <v>41.486863815204977</v>
      </c>
      <c r="APC8" s="130">
        <v>32.670436166496309</v>
      </c>
      <c r="APD8" s="130">
        <v>45.215128823454755</v>
      </c>
      <c r="APE8" s="130">
        <v>33.398242912779637</v>
      </c>
      <c r="APF8" s="130">
        <v>24.987308034014468</v>
      </c>
      <c r="APG8" s="130">
        <v>27.575788942512972</v>
      </c>
      <c r="APH8" s="130">
        <v>44.659855311587762</v>
      </c>
      <c r="API8" s="130">
        <v>18.761240570859265</v>
      </c>
      <c r="APJ8" s="130">
        <v>18.879299403477599</v>
      </c>
      <c r="APK8" s="130">
        <v>9.7040899504444464</v>
      </c>
      <c r="APL8" s="130">
        <v>5.5527351186698821</v>
      </c>
      <c r="APM8" s="130">
        <v>4.8520449752222232</v>
      </c>
      <c r="APN8" s="130">
        <v>32.205863688285312</v>
      </c>
      <c r="APO8" s="130">
        <v>11.159703443011114</v>
      </c>
      <c r="APP8" s="130">
        <v>14.119812158903414</v>
      </c>
      <c r="APQ8" s="130">
        <v>14.556134925666671</v>
      </c>
      <c r="APR8" s="130">
        <v>11.105470237339764</v>
      </c>
      <c r="APS8" s="130">
        <v>11.887510189294447</v>
      </c>
      <c r="APT8" s="130">
        <v>12.216017261073741</v>
      </c>
      <c r="APU8" s="130">
        <v>5.1755146402370382</v>
      </c>
      <c r="APV8" s="130">
        <v>4.045564157888057</v>
      </c>
      <c r="APW8" s="130">
        <v>3.3964314826555566</v>
      </c>
      <c r="APX8" s="130">
        <v>153.17616448787916</v>
      </c>
      <c r="APY8" s="137">
        <v>95.504418595624102</v>
      </c>
      <c r="APZ8" s="130">
        <v>582.01766122558206</v>
      </c>
      <c r="AQA8" s="130">
        <v>671.72264355362938</v>
      </c>
      <c r="AQB8" s="130">
        <v>280.97404335028097</v>
      </c>
      <c r="AQC8" s="130">
        <v>325.0270855904659</v>
      </c>
      <c r="AQD8" s="130">
        <v>595.97205096588573</v>
      </c>
      <c r="AQE8" s="130">
        <v>689.55290279528435</v>
      </c>
      <c r="AQF8" s="130">
        <v>37.319106000082932</v>
      </c>
      <c r="AQG8" s="130">
        <v>42.088807383579351</v>
      </c>
      <c r="AQH8" s="130">
        <v>13.821831821669772</v>
      </c>
      <c r="AQI8" s="130">
        <v>13.439713837477674</v>
      </c>
      <c r="AQJ8" s="130">
        <v>78.5590287575709</v>
      </c>
      <c r="AQK8" s="130">
        <v>29.506807982067475</v>
      </c>
      <c r="AQL8" s="130">
        <v>211.13794706178368</v>
      </c>
      <c r="AQM8" s="130">
        <v>74.584297101087273</v>
      </c>
      <c r="AQN8" s="130">
        <v>742.44883587114282</v>
      </c>
      <c r="AQO8" s="130">
        <v>388.96189224704335</v>
      </c>
      <c r="AQP8" s="130">
        <v>4454.0299260165357</v>
      </c>
      <c r="AQQ8" s="130">
        <v>3547.0234129487576</v>
      </c>
      <c r="AQR8" s="137" t="s">
        <v>25</v>
      </c>
      <c r="AQS8" s="130">
        <v>31.015991877141769</v>
      </c>
      <c r="AQT8" s="130">
        <v>17.548229327053708</v>
      </c>
      <c r="AQU8" s="130">
        <v>31.253966239370477</v>
      </c>
      <c r="AQV8" s="130">
        <v>13.343123681861115</v>
      </c>
      <c r="AQW8" s="130">
        <v>15.785632694504379</v>
      </c>
      <c r="AQX8" s="130">
        <v>11.240570859264817</v>
      </c>
      <c r="AQY8" s="130">
        <v>12.53331641071202</v>
      </c>
      <c r="AQZ8" s="130">
        <v>5.7415865540129642</v>
      </c>
      <c r="ARA8" s="130">
        <v>13.485213859626857</v>
      </c>
      <c r="ARB8" s="130">
        <v>0.56607191377592614</v>
      </c>
      <c r="ARC8" s="130">
        <v>8.0118035283665439</v>
      </c>
      <c r="ARD8" s="130">
        <v>0.48520449752222239</v>
      </c>
      <c r="ARE8" s="130">
        <v>5.1561111816220331</v>
      </c>
      <c r="ARF8" s="130">
        <v>3.0729618176407416</v>
      </c>
      <c r="ARG8" s="130">
        <v>4.045564157888057</v>
      </c>
      <c r="ARH8" s="130">
        <v>2.8303595688796306</v>
      </c>
      <c r="ARI8" s="130">
        <v>5.473410331260312</v>
      </c>
      <c r="ARJ8" s="130">
        <v>8.4910787066388913</v>
      </c>
      <c r="ARK8" s="130">
        <v>7.9250067928629653</v>
      </c>
      <c r="ARL8" s="287" t="s">
        <v>25</v>
      </c>
      <c r="ARM8" s="176" t="s">
        <v>25</v>
      </c>
      <c r="ARN8" s="176" t="s">
        <v>25</v>
      </c>
      <c r="ARO8" s="176" t="s">
        <v>25</v>
      </c>
      <c r="ARP8" s="176" t="s">
        <v>25</v>
      </c>
      <c r="ARQ8" s="176" t="s">
        <v>25</v>
      </c>
      <c r="ARR8" s="176" t="s">
        <v>25</v>
      </c>
      <c r="ARS8" s="176" t="s">
        <v>25</v>
      </c>
      <c r="ART8" s="176" t="s">
        <v>25</v>
      </c>
      <c r="ARU8" s="176" t="s">
        <v>25</v>
      </c>
      <c r="ARV8" s="176" t="s">
        <v>25</v>
      </c>
      <c r="ARW8" s="176" t="s">
        <v>25</v>
      </c>
      <c r="ARX8" s="176" t="s">
        <v>25</v>
      </c>
      <c r="ARY8" s="176" t="s">
        <v>25</v>
      </c>
      <c r="ARZ8" s="176" t="s">
        <v>25</v>
      </c>
      <c r="ASA8" s="176" t="s">
        <v>25</v>
      </c>
      <c r="ASB8" s="176" t="s">
        <v>25</v>
      </c>
      <c r="ASC8" s="176" t="s">
        <v>25</v>
      </c>
      <c r="ASD8" s="176" t="s">
        <v>25</v>
      </c>
      <c r="ASE8" s="176" t="s">
        <v>25</v>
      </c>
      <c r="ASF8" s="176" t="s">
        <v>25</v>
      </c>
      <c r="ASG8" s="176" t="s">
        <v>25</v>
      </c>
      <c r="ASH8" s="176" t="s">
        <v>25</v>
      </c>
      <c r="ASI8" s="176" t="s">
        <v>25</v>
      </c>
      <c r="ASJ8" s="176" t="s">
        <v>25</v>
      </c>
      <c r="ASK8" s="177" t="s">
        <v>25</v>
      </c>
      <c r="ASL8" s="141" t="s">
        <v>25</v>
      </c>
      <c r="ASM8" s="141" t="s">
        <v>25</v>
      </c>
      <c r="ASN8" s="141" t="s">
        <v>25</v>
      </c>
      <c r="ASO8" s="141" t="s">
        <v>25</v>
      </c>
      <c r="ASP8" s="141" t="s">
        <v>25</v>
      </c>
      <c r="ASQ8" s="141" t="s">
        <v>25</v>
      </c>
      <c r="ASR8" s="141" t="s">
        <v>25</v>
      </c>
      <c r="ASS8" s="141" t="s">
        <v>25</v>
      </c>
      <c r="AST8" s="141" t="s">
        <v>25</v>
      </c>
      <c r="ASU8" s="141" t="s">
        <v>25</v>
      </c>
      <c r="ASV8" s="141" t="s">
        <v>25</v>
      </c>
      <c r="ASW8" s="141" t="s">
        <v>25</v>
      </c>
      <c r="ASX8" s="141" t="s">
        <v>25</v>
      </c>
      <c r="ASY8" s="141" t="s">
        <v>25</v>
      </c>
      <c r="ASZ8" s="141" t="s">
        <v>25</v>
      </c>
      <c r="ATA8" s="141" t="s">
        <v>25</v>
      </c>
      <c r="ATB8" s="141" t="s">
        <v>25</v>
      </c>
      <c r="ATC8" s="141" t="s">
        <v>25</v>
      </c>
      <c r="ATD8" s="58" t="s">
        <v>25</v>
      </c>
      <c r="ATE8" s="93" t="s">
        <v>25</v>
      </c>
      <c r="ATF8" s="93" t="s">
        <v>25</v>
      </c>
      <c r="ATG8" s="93" t="s">
        <v>25</v>
      </c>
      <c r="ATH8" s="93" t="s">
        <v>25</v>
      </c>
      <c r="ATI8" s="93" t="s">
        <v>25</v>
      </c>
      <c r="ATJ8" s="93" t="s">
        <v>25</v>
      </c>
      <c r="ATK8" s="93" t="s">
        <v>25</v>
      </c>
      <c r="ATL8" s="93" t="s">
        <v>25</v>
      </c>
      <c r="ATM8" s="93" t="s">
        <v>25</v>
      </c>
      <c r="ATN8" s="93" t="s">
        <v>25</v>
      </c>
      <c r="ATO8" s="93" t="s">
        <v>25</v>
      </c>
      <c r="ATP8" s="95" t="s">
        <v>25</v>
      </c>
      <c r="ATQ8" s="93">
        <v>44</v>
      </c>
      <c r="ATR8" s="93">
        <v>16</v>
      </c>
      <c r="ATS8" s="93">
        <v>0</v>
      </c>
      <c r="ATT8" s="93">
        <v>0</v>
      </c>
      <c r="ATU8" s="93">
        <v>2</v>
      </c>
      <c r="ATV8" s="93">
        <v>1</v>
      </c>
      <c r="ATW8" s="93">
        <v>19</v>
      </c>
      <c r="ATX8" s="93">
        <v>11</v>
      </c>
      <c r="ATY8" s="93">
        <v>13</v>
      </c>
      <c r="ATZ8" s="93">
        <v>3</v>
      </c>
      <c r="AUA8" s="93">
        <v>10</v>
      </c>
      <c r="AUB8" s="93">
        <v>1</v>
      </c>
      <c r="AUC8" s="129">
        <v>9</v>
      </c>
      <c r="AUD8" s="130">
        <v>3.2</v>
      </c>
      <c r="AUE8" s="130">
        <v>0</v>
      </c>
      <c r="AUF8" s="130">
        <v>0</v>
      </c>
      <c r="AUG8" s="130">
        <v>2.5</v>
      </c>
      <c r="AUH8" s="130">
        <v>1.3</v>
      </c>
      <c r="AUI8" s="130">
        <v>11.6</v>
      </c>
      <c r="AUJ8" s="130">
        <v>5.9</v>
      </c>
      <c r="AUK8" s="130">
        <v>14.5</v>
      </c>
      <c r="AUL8" s="130">
        <v>3.1</v>
      </c>
      <c r="AUM8" s="130">
        <v>28.8</v>
      </c>
      <c r="AUN8" s="137">
        <v>3.2</v>
      </c>
      <c r="AUO8" s="93" t="s">
        <v>2268</v>
      </c>
      <c r="AUP8" s="93" t="s">
        <v>2268</v>
      </c>
      <c r="AUQ8" s="93" t="s">
        <v>2268</v>
      </c>
      <c r="AUR8" s="93" t="s">
        <v>2268</v>
      </c>
      <c r="AUS8" s="93" t="s">
        <v>2268</v>
      </c>
      <c r="AUT8" s="93" t="s">
        <v>2268</v>
      </c>
      <c r="AUU8" s="93" t="s">
        <v>2268</v>
      </c>
      <c r="AUV8" s="93" t="s">
        <v>2268</v>
      </c>
      <c r="AUW8" s="93" t="s">
        <v>2268</v>
      </c>
      <c r="AUX8" s="93" t="s">
        <v>2268</v>
      </c>
      <c r="AUY8" s="93" t="s">
        <v>2268</v>
      </c>
      <c r="AUZ8" s="93" t="s">
        <v>2268</v>
      </c>
      <c r="AVA8" s="93" t="s">
        <v>2268</v>
      </c>
      <c r="AVB8" s="93" t="s">
        <v>2268</v>
      </c>
      <c r="AVC8" s="93" t="s">
        <v>2268</v>
      </c>
      <c r="AVD8" s="93" t="s">
        <v>2268</v>
      </c>
      <c r="AVE8" s="30" t="s">
        <v>25</v>
      </c>
      <c r="AVF8" s="141" t="s">
        <v>25</v>
      </c>
      <c r="AVG8" s="96" t="s">
        <v>25</v>
      </c>
      <c r="AVH8" s="141" t="s">
        <v>25</v>
      </c>
      <c r="AVI8" s="30"/>
      <c r="AVJ8" s="58"/>
      <c r="AVK8" s="30"/>
      <c r="AVL8" s="58"/>
      <c r="AVM8" s="30"/>
      <c r="AVN8" s="58"/>
      <c r="AVO8" s="30"/>
      <c r="AVP8" s="58"/>
      <c r="AVQ8" s="30"/>
      <c r="AVR8" s="30"/>
      <c r="AVS8" s="58"/>
      <c r="AVT8" s="30"/>
      <c r="AWA8" s="58"/>
      <c r="AWZ8" s="30" t="s">
        <v>2268</v>
      </c>
      <c r="AXA8" s="141" t="s">
        <v>2268</v>
      </c>
      <c r="AXB8" s="141" t="s">
        <v>2268</v>
      </c>
      <c r="AXC8" s="141" t="s">
        <v>2268</v>
      </c>
      <c r="AXD8" s="141" t="s">
        <v>2268</v>
      </c>
      <c r="AXE8" s="141" t="s">
        <v>2268</v>
      </c>
      <c r="AXF8" s="141" t="s">
        <v>2268</v>
      </c>
      <c r="AXG8" s="141" t="s">
        <v>2268</v>
      </c>
      <c r="AXH8" s="141" t="s">
        <v>2268</v>
      </c>
      <c r="AXI8" s="141" t="s">
        <v>2268</v>
      </c>
      <c r="AXJ8" s="141" t="s">
        <v>2268</v>
      </c>
      <c r="AXN8" s="58"/>
      <c r="AXO8" s="72">
        <v>3799</v>
      </c>
      <c r="AXP8" s="73">
        <v>2872</v>
      </c>
      <c r="AXQ8" s="73">
        <v>402</v>
      </c>
      <c r="AXR8" s="73">
        <v>145</v>
      </c>
      <c r="AXS8" s="73">
        <v>380</v>
      </c>
      <c r="AXT8" s="73">
        <v>1538</v>
      </c>
      <c r="AXU8" s="73"/>
      <c r="AXV8" s="73">
        <v>1094</v>
      </c>
      <c r="AXW8" s="73"/>
      <c r="AXX8" s="73"/>
      <c r="AXY8" s="73"/>
      <c r="AXZ8" s="73" t="s">
        <v>25</v>
      </c>
      <c r="AYA8" s="74" t="s">
        <v>25</v>
      </c>
      <c r="AYB8" s="72">
        <v>465</v>
      </c>
      <c r="AYC8" s="73">
        <v>3000</v>
      </c>
      <c r="AYD8" s="73">
        <v>106</v>
      </c>
      <c r="AYE8" s="73">
        <v>2496</v>
      </c>
      <c r="AYF8" s="73">
        <v>183</v>
      </c>
      <c r="AYG8" s="73">
        <v>191</v>
      </c>
      <c r="AYH8" s="76">
        <v>69</v>
      </c>
      <c r="AYI8" s="76">
        <v>64</v>
      </c>
      <c r="AYJ8" s="76">
        <v>107</v>
      </c>
      <c r="AYK8" s="76">
        <v>249</v>
      </c>
      <c r="AYL8" s="76">
        <v>38</v>
      </c>
      <c r="AYM8" s="76">
        <v>28</v>
      </c>
      <c r="AYN8" s="76">
        <v>57</v>
      </c>
      <c r="AYO8" s="76">
        <v>40</v>
      </c>
      <c r="AYP8" s="76">
        <v>54</v>
      </c>
      <c r="AYQ8" s="76">
        <v>81</v>
      </c>
      <c r="AYR8" s="76">
        <v>17</v>
      </c>
      <c r="AYS8" s="76">
        <v>185</v>
      </c>
      <c r="AYT8" s="76">
        <v>17</v>
      </c>
      <c r="AYU8" s="76">
        <v>756</v>
      </c>
      <c r="AYV8" s="76">
        <v>0</v>
      </c>
      <c r="AYW8" s="76">
        <v>0</v>
      </c>
      <c r="AYX8" s="76">
        <v>74</v>
      </c>
      <c r="AYY8" s="73">
        <v>229</v>
      </c>
      <c r="AYZ8" s="76">
        <v>208</v>
      </c>
      <c r="AZA8" s="74">
        <v>1681</v>
      </c>
      <c r="AZB8" s="72">
        <v>3193</v>
      </c>
      <c r="AZC8" s="73">
        <v>238</v>
      </c>
      <c r="AZD8" s="73">
        <v>100</v>
      </c>
      <c r="AZE8" s="73">
        <v>1</v>
      </c>
      <c r="AZF8" s="73"/>
      <c r="AZG8" s="74"/>
      <c r="AZH8" s="73">
        <v>700</v>
      </c>
      <c r="AZI8" s="73">
        <v>7</v>
      </c>
      <c r="AZJ8" s="73">
        <v>625</v>
      </c>
      <c r="AZK8" s="76">
        <v>1</v>
      </c>
      <c r="AZL8" s="76">
        <v>17</v>
      </c>
      <c r="AZM8" s="76">
        <v>0</v>
      </c>
      <c r="AZN8" s="76">
        <v>29</v>
      </c>
      <c r="AZO8" s="76">
        <v>3</v>
      </c>
      <c r="AZP8" s="76">
        <v>291</v>
      </c>
      <c r="AZQ8" s="76">
        <v>1</v>
      </c>
      <c r="AZR8" s="76">
        <v>131</v>
      </c>
      <c r="AZS8" s="76">
        <v>0</v>
      </c>
      <c r="AZT8" s="76">
        <v>58</v>
      </c>
      <c r="AZU8" s="76">
        <v>0</v>
      </c>
      <c r="AZV8" s="76">
        <v>11</v>
      </c>
      <c r="AZW8" s="76">
        <v>0</v>
      </c>
      <c r="AZX8" s="76">
        <v>0</v>
      </c>
      <c r="AZY8" s="76">
        <v>0</v>
      </c>
      <c r="AZZ8" s="76">
        <v>0</v>
      </c>
      <c r="BAA8" s="76">
        <v>1</v>
      </c>
      <c r="BAB8" s="76">
        <v>40</v>
      </c>
      <c r="BAC8" s="76">
        <v>1</v>
      </c>
      <c r="BAD8" s="76">
        <v>48</v>
      </c>
      <c r="BAE8" s="72">
        <v>598</v>
      </c>
      <c r="BAF8" s="74">
        <v>8</v>
      </c>
      <c r="BAG8" s="191">
        <v>32</v>
      </c>
      <c r="BAH8" s="192">
        <v>13.636169940767887</v>
      </c>
      <c r="BAI8" s="66">
        <v>5</v>
      </c>
      <c r="BAJ8" s="192">
        <v>2.3129944025535458</v>
      </c>
      <c r="BAK8" s="66">
        <v>1472</v>
      </c>
      <c r="BAL8" s="192">
        <v>1203.1255108379378</v>
      </c>
      <c r="BAM8" s="66">
        <v>339</v>
      </c>
      <c r="BAN8" s="192">
        <v>297.59292097547274</v>
      </c>
      <c r="BAO8" s="66">
        <v>2596</v>
      </c>
      <c r="BAP8" s="192">
        <v>1866.3235008663019</v>
      </c>
      <c r="BAQ8" s="66">
        <v>600</v>
      </c>
      <c r="BAR8" s="192">
        <v>453.91616168493681</v>
      </c>
      <c r="BAS8" s="66">
        <v>11875</v>
      </c>
      <c r="BAT8" s="192">
        <v>1553.2520192276249</v>
      </c>
      <c r="BAU8" s="66">
        <v>2004</v>
      </c>
      <c r="BAV8" s="193">
        <v>258.80572265428259</v>
      </c>
      <c r="BAW8" s="191">
        <v>15975</v>
      </c>
      <c r="BAX8" s="66">
        <v>2948</v>
      </c>
      <c r="BAY8" s="66">
        <v>870</v>
      </c>
      <c r="BAZ8" s="66">
        <v>53</v>
      </c>
      <c r="BBA8" s="66">
        <v>10</v>
      </c>
      <c r="BBB8" s="66">
        <v>0</v>
      </c>
      <c r="BBC8" s="66">
        <v>121</v>
      </c>
      <c r="BBD8" s="66">
        <v>9</v>
      </c>
      <c r="BBE8" s="66">
        <v>164</v>
      </c>
      <c r="BBF8" s="66">
        <v>1</v>
      </c>
      <c r="BBG8" s="66">
        <v>0</v>
      </c>
      <c r="BBH8" s="66">
        <v>0</v>
      </c>
      <c r="BBI8" s="66">
        <v>42</v>
      </c>
      <c r="BBJ8" s="66">
        <v>2</v>
      </c>
      <c r="BBK8" s="66">
        <v>310</v>
      </c>
      <c r="BBL8" s="66">
        <v>23</v>
      </c>
      <c r="BBM8" s="66">
        <v>223</v>
      </c>
      <c r="BBN8" s="66">
        <v>18</v>
      </c>
      <c r="BBO8" s="66">
        <v>3776</v>
      </c>
      <c r="BBP8" s="66">
        <v>546</v>
      </c>
      <c r="BBQ8" s="66">
        <v>476</v>
      </c>
      <c r="BBR8" s="66">
        <v>270</v>
      </c>
      <c r="BBS8" s="66">
        <v>203</v>
      </c>
      <c r="BBT8" s="66">
        <v>66</v>
      </c>
      <c r="BBU8" s="66">
        <v>2461</v>
      </c>
      <c r="BBV8" s="66">
        <v>485</v>
      </c>
      <c r="BBW8" s="66">
        <v>64</v>
      </c>
      <c r="BBX8" s="194">
        <v>56</v>
      </c>
      <c r="BBY8" s="191">
        <v>23092</v>
      </c>
      <c r="BBZ8" s="66">
        <v>15091</v>
      </c>
      <c r="BCA8" s="66">
        <v>3634</v>
      </c>
      <c r="BCB8" s="66">
        <v>2722</v>
      </c>
      <c r="BCC8" s="66">
        <v>2180</v>
      </c>
      <c r="BCD8" s="66">
        <v>1536</v>
      </c>
      <c r="BCE8" s="66">
        <v>656</v>
      </c>
      <c r="BCF8" s="66">
        <v>349</v>
      </c>
      <c r="BCG8" s="66">
        <v>13326</v>
      </c>
      <c r="BCH8" s="66">
        <v>8063</v>
      </c>
      <c r="BCI8" s="66">
        <v>595</v>
      </c>
      <c r="BCJ8" s="66">
        <v>368</v>
      </c>
      <c r="BCK8" s="66">
        <v>1794</v>
      </c>
      <c r="BCL8" s="66">
        <v>1851</v>
      </c>
      <c r="BCM8" s="66">
        <v>474</v>
      </c>
      <c r="BCN8" s="66">
        <v>90</v>
      </c>
      <c r="BCO8" s="66">
        <v>426</v>
      </c>
      <c r="BCP8" s="66">
        <v>110</v>
      </c>
      <c r="BCQ8" s="66">
        <v>7</v>
      </c>
      <c r="BCR8" s="194">
        <v>2</v>
      </c>
      <c r="BCS8" s="191">
        <v>15975</v>
      </c>
      <c r="BCT8" s="66">
        <v>2948</v>
      </c>
      <c r="BCU8" s="66">
        <v>3740</v>
      </c>
      <c r="BCV8" s="66">
        <v>908</v>
      </c>
      <c r="BCW8" s="66">
        <v>1596</v>
      </c>
      <c r="BCX8" s="66">
        <v>537</v>
      </c>
      <c r="BCY8" s="66">
        <v>1169</v>
      </c>
      <c r="BCZ8" s="66">
        <v>379</v>
      </c>
      <c r="BDA8" s="66">
        <v>8302</v>
      </c>
      <c r="BDB8" s="66">
        <v>881</v>
      </c>
      <c r="BDC8" s="66">
        <v>336</v>
      </c>
      <c r="BDD8" s="66">
        <v>83</v>
      </c>
      <c r="BDE8" s="66">
        <v>226</v>
      </c>
      <c r="BDF8" s="66">
        <v>77</v>
      </c>
      <c r="BDG8" s="66">
        <v>290</v>
      </c>
      <c r="BDH8" s="66">
        <v>39</v>
      </c>
      <c r="BDI8" s="66">
        <v>312</v>
      </c>
      <c r="BDJ8" s="66">
        <v>43</v>
      </c>
      <c r="BDK8" s="66">
        <v>4</v>
      </c>
      <c r="BDL8" s="194">
        <v>1</v>
      </c>
      <c r="BDM8" s="191">
        <v>3776</v>
      </c>
      <c r="BDN8" s="66">
        <v>546</v>
      </c>
      <c r="BDO8" s="192">
        <v>299.53039725853534</v>
      </c>
      <c r="BDP8" s="193">
        <v>44.153609274522232</v>
      </c>
      <c r="BDQ8" s="191">
        <v>870</v>
      </c>
      <c r="BDR8" s="66">
        <v>164</v>
      </c>
      <c r="BDS8" s="66">
        <v>223</v>
      </c>
      <c r="BDT8" s="66">
        <v>53</v>
      </c>
      <c r="BDU8" s="66">
        <v>1</v>
      </c>
      <c r="BDV8" s="66">
        <v>18</v>
      </c>
      <c r="BDW8" s="192">
        <v>69.012565046325676</v>
      </c>
      <c r="BDX8" s="192">
        <v>4.2859730614462972</v>
      </c>
      <c r="BDY8" s="66">
        <v>510</v>
      </c>
      <c r="BDZ8" s="66">
        <v>2</v>
      </c>
      <c r="BEA8" s="66">
        <v>110</v>
      </c>
      <c r="BEB8" s="66">
        <v>1517</v>
      </c>
      <c r="BEC8" s="66">
        <v>210</v>
      </c>
      <c r="BED8" s="194">
        <v>1027</v>
      </c>
      <c r="BEE8" s="191">
        <v>293</v>
      </c>
      <c r="BEF8" s="192">
        <v>11.73299076737764</v>
      </c>
      <c r="BEG8" s="66">
        <v>242</v>
      </c>
      <c r="BEH8" s="192">
        <v>82.593856655290097</v>
      </c>
      <c r="BEI8" s="66">
        <v>231</v>
      </c>
      <c r="BEJ8" s="66">
        <v>1</v>
      </c>
      <c r="BEK8" s="192">
        <v>18.32402589161061</v>
      </c>
      <c r="BEL8" s="192">
        <v>8.0867416253703722E-2</v>
      </c>
      <c r="BEM8" s="66">
        <v>3</v>
      </c>
      <c r="BEN8" s="194">
        <v>295</v>
      </c>
      <c r="BEO8" s="191">
        <v>231</v>
      </c>
      <c r="BEP8" s="66">
        <v>1</v>
      </c>
      <c r="BEQ8" s="66">
        <v>0</v>
      </c>
      <c r="BER8" s="66">
        <v>0</v>
      </c>
      <c r="BES8" s="66">
        <v>26</v>
      </c>
      <c r="BET8" s="66">
        <v>0</v>
      </c>
      <c r="BEU8" s="66">
        <v>74</v>
      </c>
      <c r="BEV8" s="66">
        <v>0</v>
      </c>
      <c r="BEW8" s="66">
        <v>131</v>
      </c>
      <c r="BEX8" s="194">
        <v>1</v>
      </c>
      <c r="BEY8" s="191">
        <v>231</v>
      </c>
      <c r="BEZ8" s="66">
        <v>1</v>
      </c>
      <c r="BFA8" s="66">
        <v>24</v>
      </c>
      <c r="BFB8" s="66">
        <v>0</v>
      </c>
      <c r="BFC8" s="66">
        <v>88</v>
      </c>
      <c r="BFD8" s="66">
        <v>1</v>
      </c>
      <c r="BFE8" s="66">
        <v>91</v>
      </c>
      <c r="BFF8" s="66">
        <v>0</v>
      </c>
      <c r="BFG8" s="66">
        <v>24</v>
      </c>
      <c r="BFH8" s="66">
        <v>0</v>
      </c>
      <c r="BFI8" s="66">
        <v>0</v>
      </c>
      <c r="BFJ8" s="66">
        <v>0</v>
      </c>
      <c r="BFK8" s="66">
        <v>4</v>
      </c>
      <c r="BFL8" s="194">
        <v>0</v>
      </c>
      <c r="BFM8" s="191">
        <v>1504</v>
      </c>
      <c r="BFN8" s="66">
        <v>344</v>
      </c>
      <c r="BFO8" s="66">
        <v>32</v>
      </c>
      <c r="BFP8" s="66">
        <v>5</v>
      </c>
      <c r="BFQ8" s="66">
        <v>1472</v>
      </c>
      <c r="BFR8" s="66">
        <v>339</v>
      </c>
      <c r="BFS8" s="192">
        <v>421.26727503935376</v>
      </c>
      <c r="BFT8" s="192">
        <v>104.21589655966361</v>
      </c>
      <c r="BFU8" s="66">
        <v>742</v>
      </c>
      <c r="BFV8" s="66">
        <v>150</v>
      </c>
      <c r="BFW8" s="192">
        <v>606.46679962075393</v>
      </c>
      <c r="BFX8" s="192">
        <v>131.67828361746581</v>
      </c>
      <c r="BFY8" s="66">
        <v>133</v>
      </c>
      <c r="BFZ8" s="66">
        <v>11</v>
      </c>
      <c r="BGA8" s="192">
        <v>108.7063131395691</v>
      </c>
      <c r="BGB8" s="193">
        <v>9.6564074652808252</v>
      </c>
      <c r="BGC8" s="191">
        <v>133</v>
      </c>
      <c r="BGD8" s="66">
        <v>11</v>
      </c>
      <c r="BGE8" s="66">
        <v>1</v>
      </c>
      <c r="BGF8" s="66">
        <v>0</v>
      </c>
      <c r="BGG8" s="66">
        <v>26</v>
      </c>
      <c r="BGH8" s="66">
        <v>5</v>
      </c>
      <c r="BGI8" s="66">
        <v>19</v>
      </c>
      <c r="BGJ8" s="66">
        <v>0</v>
      </c>
      <c r="BGK8" s="66">
        <v>0</v>
      </c>
      <c r="BGL8" s="66">
        <v>0</v>
      </c>
      <c r="BGM8" s="66">
        <v>1</v>
      </c>
      <c r="BGN8" s="66">
        <v>0</v>
      </c>
      <c r="BGO8" s="66">
        <v>40</v>
      </c>
      <c r="BGP8" s="66">
        <v>4</v>
      </c>
      <c r="BGQ8" s="66">
        <v>46</v>
      </c>
      <c r="BGR8" s="66">
        <v>2</v>
      </c>
      <c r="BGS8" s="66">
        <v>742</v>
      </c>
      <c r="BGT8" s="66">
        <v>150</v>
      </c>
      <c r="BGU8" s="66">
        <v>6</v>
      </c>
      <c r="BGV8" s="66">
        <v>0</v>
      </c>
      <c r="BGW8" s="66">
        <v>49</v>
      </c>
      <c r="BGX8" s="194">
        <v>27</v>
      </c>
      <c r="BGY8" s="191">
        <v>3</v>
      </c>
      <c r="BGZ8" s="66">
        <v>0</v>
      </c>
      <c r="BHA8" s="66">
        <v>0</v>
      </c>
      <c r="BHB8" s="66">
        <v>0</v>
      </c>
      <c r="BHC8" s="66">
        <v>0</v>
      </c>
      <c r="BHD8" s="66">
        <v>0</v>
      </c>
      <c r="BHE8" s="66">
        <v>0</v>
      </c>
      <c r="BHF8" s="66">
        <v>0</v>
      </c>
      <c r="BHG8" s="66">
        <v>0</v>
      </c>
      <c r="BHH8" s="66">
        <v>0</v>
      </c>
      <c r="BHI8" s="66">
        <v>0</v>
      </c>
      <c r="BHJ8" s="66">
        <v>0</v>
      </c>
      <c r="BHK8" s="66">
        <v>3</v>
      </c>
      <c r="BHL8" s="66">
        <v>0</v>
      </c>
      <c r="BHM8" s="66">
        <v>0</v>
      </c>
      <c r="BHN8" s="66">
        <v>0</v>
      </c>
      <c r="BHO8" s="66">
        <v>27</v>
      </c>
      <c r="BHP8" s="66">
        <v>4</v>
      </c>
      <c r="BHQ8" s="66">
        <v>0</v>
      </c>
      <c r="BHR8" s="66">
        <v>1</v>
      </c>
      <c r="BHS8" s="66">
        <v>0</v>
      </c>
      <c r="BHT8" s="194">
        <v>0</v>
      </c>
      <c r="BHU8" s="191">
        <v>2069</v>
      </c>
      <c r="BHV8" s="66">
        <v>411</v>
      </c>
      <c r="BHW8" s="66">
        <v>1432</v>
      </c>
      <c r="BHX8" s="66">
        <v>246</v>
      </c>
      <c r="BHY8" s="66">
        <v>637</v>
      </c>
      <c r="BHZ8" s="194">
        <v>165</v>
      </c>
      <c r="BIA8" s="191" t="s">
        <v>2268</v>
      </c>
      <c r="BIB8" s="66" t="s">
        <v>2268</v>
      </c>
      <c r="BIC8" s="66" t="s">
        <v>2268</v>
      </c>
      <c r="BID8" s="66" t="s">
        <v>2268</v>
      </c>
      <c r="BIE8" s="66" t="s">
        <v>2268</v>
      </c>
      <c r="BIF8" s="66" t="s">
        <v>2268</v>
      </c>
      <c r="BIG8" s="66" t="s">
        <v>2268</v>
      </c>
      <c r="BIH8" s="66" t="s">
        <v>2268</v>
      </c>
      <c r="BII8" s="66" t="s">
        <v>2268</v>
      </c>
      <c r="BIJ8" s="66" t="s">
        <v>2268</v>
      </c>
      <c r="BIK8" s="66" t="s">
        <v>2268</v>
      </c>
      <c r="BIL8" s="66" t="s">
        <v>2268</v>
      </c>
      <c r="BIM8" s="66" t="s">
        <v>2268</v>
      </c>
      <c r="BIN8" s="66" t="s">
        <v>2268</v>
      </c>
      <c r="BIO8" s="66" t="s">
        <v>2268</v>
      </c>
      <c r="BIP8" s="66" t="s">
        <v>2268</v>
      </c>
      <c r="BIQ8" s="194" t="s">
        <v>2268</v>
      </c>
      <c r="BIR8" s="66">
        <f>BIT8+BIV8</f>
        <v>56</v>
      </c>
      <c r="BIS8" s="66">
        <f>BIU8+BIW8</f>
        <v>26</v>
      </c>
      <c r="BIT8" s="66">
        <v>13</v>
      </c>
      <c r="BIU8" s="66">
        <v>8</v>
      </c>
      <c r="BIV8" s="66">
        <v>43</v>
      </c>
      <c r="BIW8" s="66">
        <v>18</v>
      </c>
      <c r="BIX8" s="198">
        <v>280</v>
      </c>
      <c r="BIY8" s="66" t="s">
        <v>2269</v>
      </c>
      <c r="BIZ8" s="66" t="s">
        <v>2269</v>
      </c>
      <c r="BJA8" s="66" t="s">
        <v>2269</v>
      </c>
      <c r="BJB8" s="66" t="s">
        <v>2269</v>
      </c>
      <c r="BJC8" s="199">
        <f>SUM(BJD8:BJH8)</f>
        <v>2047</v>
      </c>
      <c r="BJD8" s="141">
        <v>833</v>
      </c>
      <c r="BJE8" s="141">
        <v>421</v>
      </c>
      <c r="BJF8" s="141">
        <v>719</v>
      </c>
      <c r="BJG8" s="141">
        <v>74</v>
      </c>
      <c r="BJH8" s="66" t="s">
        <v>2269</v>
      </c>
      <c r="BJI8" s="48">
        <f>(BJD8+BJE8)/BJC8*100</f>
        <v>61.260381045432347</v>
      </c>
      <c r="BJJ8" s="48">
        <f>BJF8/BJC8*100</f>
        <v>35.12457254518808</v>
      </c>
      <c r="BJK8" s="49">
        <f>BJG8/BJC8*100</f>
        <v>3.6150464093795796</v>
      </c>
      <c r="BJL8" s="191"/>
      <c r="BJM8" s="194"/>
      <c r="BJN8" s="191"/>
      <c r="BJO8" s="194"/>
      <c r="BJP8" s="73">
        <v>1915</v>
      </c>
      <c r="BJQ8" s="73">
        <v>4615</v>
      </c>
      <c r="BJR8" s="523">
        <v>12</v>
      </c>
      <c r="BJS8" s="523"/>
      <c r="BJT8" s="523">
        <v>442</v>
      </c>
      <c r="BJU8" s="523"/>
      <c r="BJV8" s="523">
        <v>1899</v>
      </c>
      <c r="BJW8" s="523"/>
      <c r="BJX8" s="523">
        <v>2581</v>
      </c>
      <c r="BJY8" s="523"/>
      <c r="BJZ8" s="523">
        <v>1348</v>
      </c>
      <c r="BKA8" s="523"/>
      <c r="BKB8" s="523">
        <v>248</v>
      </c>
      <c r="BKC8" s="523"/>
      <c r="BKD8" s="30" t="s">
        <v>25</v>
      </c>
      <c r="BKE8" s="141" t="s">
        <v>25</v>
      </c>
      <c r="BKF8" s="141" t="s">
        <v>25</v>
      </c>
      <c r="BKG8" s="141" t="s">
        <v>25</v>
      </c>
      <c r="BKH8" s="141">
        <v>553</v>
      </c>
      <c r="BKI8" s="141">
        <v>50</v>
      </c>
      <c r="BKJ8" s="141">
        <v>23</v>
      </c>
      <c r="BKK8" s="66">
        <v>0</v>
      </c>
      <c r="BKL8" s="141">
        <v>1</v>
      </c>
      <c r="BKM8" s="66">
        <v>0</v>
      </c>
      <c r="BKN8" s="141" t="s">
        <v>25</v>
      </c>
      <c r="BKO8" s="141" t="s">
        <v>25</v>
      </c>
      <c r="BKP8" s="141" t="s">
        <v>25</v>
      </c>
      <c r="BKQ8" s="141" t="s">
        <v>25</v>
      </c>
      <c r="BKR8" s="141" t="s">
        <v>25</v>
      </c>
      <c r="BKS8" s="141" t="s">
        <v>25</v>
      </c>
      <c r="BKT8" s="141" t="s">
        <v>25</v>
      </c>
      <c r="BKU8" s="141" t="s">
        <v>25</v>
      </c>
      <c r="BKV8" s="141" t="s">
        <v>25</v>
      </c>
      <c r="BKW8" s="141" t="s">
        <v>25</v>
      </c>
      <c r="BKX8" s="141" t="s">
        <v>25</v>
      </c>
      <c r="BKY8" s="141" t="s">
        <v>25</v>
      </c>
      <c r="BKZ8" s="141" t="s">
        <v>25</v>
      </c>
      <c r="BLA8" s="141" t="s">
        <v>25</v>
      </c>
      <c r="BLB8" s="141" t="s">
        <v>25</v>
      </c>
      <c r="BLC8" s="141" t="s">
        <v>25</v>
      </c>
      <c r="BLD8" s="61">
        <v>15</v>
      </c>
      <c r="BLE8" s="19">
        <f>BLD8/(BLD8+BLF8)*100</f>
        <v>83.333333333333343</v>
      </c>
      <c r="BLF8" s="57">
        <v>3</v>
      </c>
      <c r="BLG8" s="19">
        <f>BLF8/(BLD8+BLF8)*100</f>
        <v>16.666666666666664</v>
      </c>
      <c r="BLH8" s="141" t="s">
        <v>2268</v>
      </c>
      <c r="BLI8" s="141" t="s">
        <v>2268</v>
      </c>
      <c r="BLJ8" s="141" t="s">
        <v>2268</v>
      </c>
      <c r="BLK8" s="58" t="s">
        <v>2268</v>
      </c>
      <c r="BLL8" s="140" t="s">
        <v>25</v>
      </c>
      <c r="BLM8" s="140" t="s">
        <v>25</v>
      </c>
      <c r="BLN8" s="140" t="s">
        <v>25</v>
      </c>
      <c r="BLO8" s="140" t="s">
        <v>25</v>
      </c>
      <c r="BLP8" s="140" t="s">
        <v>25</v>
      </c>
      <c r="BLQ8" s="140" t="s">
        <v>25</v>
      </c>
      <c r="BLR8" s="140" t="s">
        <v>25</v>
      </c>
      <c r="BLS8" s="140" t="s">
        <v>25</v>
      </c>
      <c r="BLT8" s="140" t="s">
        <v>25</v>
      </c>
      <c r="BLU8" s="140" t="s">
        <v>25</v>
      </c>
      <c r="BLV8" s="140" t="s">
        <v>25</v>
      </c>
      <c r="BLW8" s="140" t="s">
        <v>25</v>
      </c>
      <c r="BLX8" s="140" t="s">
        <v>25</v>
      </c>
      <c r="BLY8" s="140" t="s">
        <v>25</v>
      </c>
      <c r="BLZ8" s="140" t="s">
        <v>25</v>
      </c>
      <c r="BMA8" s="140" t="s">
        <v>25</v>
      </c>
      <c r="BMB8" s="140" t="s">
        <v>25</v>
      </c>
      <c r="BMC8" s="140" t="s">
        <v>25</v>
      </c>
      <c r="BMD8" s="140" t="s">
        <v>25</v>
      </c>
      <c r="BME8" s="140" t="s">
        <v>25</v>
      </c>
      <c r="BMF8" s="139" t="s">
        <v>25</v>
      </c>
      <c r="BMG8" s="140" t="s">
        <v>25</v>
      </c>
      <c r="BMH8" s="140" t="s">
        <v>25</v>
      </c>
      <c r="BMI8" s="140" t="s">
        <v>25</v>
      </c>
      <c r="BMJ8" s="140" t="s">
        <v>25</v>
      </c>
      <c r="BMK8" s="140" t="s">
        <v>25</v>
      </c>
      <c r="BML8" s="140" t="s">
        <v>25</v>
      </c>
      <c r="BMM8" s="140" t="s">
        <v>25</v>
      </c>
      <c r="BMN8" s="140" t="s">
        <v>25</v>
      </c>
      <c r="BMO8" s="140" t="s">
        <v>25</v>
      </c>
      <c r="BMP8" s="140" t="s">
        <v>25</v>
      </c>
      <c r="BMQ8" s="131" t="s">
        <v>25</v>
      </c>
      <c r="BMR8" s="132" t="s">
        <v>25</v>
      </c>
      <c r="BMS8" s="132" t="s">
        <v>25</v>
      </c>
      <c r="BMT8" s="132" t="s">
        <v>25</v>
      </c>
      <c r="BMU8" s="132" t="s">
        <v>25</v>
      </c>
      <c r="BMV8" s="132" t="s">
        <v>25</v>
      </c>
      <c r="BMW8" s="132" t="s">
        <v>25</v>
      </c>
      <c r="BMX8" s="132" t="s">
        <v>25</v>
      </c>
      <c r="BMY8" s="132" t="s">
        <v>25</v>
      </c>
      <c r="BMZ8" s="132" t="s">
        <v>25</v>
      </c>
      <c r="BNA8" s="132" t="s">
        <v>25</v>
      </c>
      <c r="BNB8" s="132" t="s">
        <v>25</v>
      </c>
      <c r="BNC8" s="132" t="s">
        <v>25</v>
      </c>
      <c r="BND8" s="139" t="s">
        <v>25</v>
      </c>
      <c r="BNE8" s="140" t="s">
        <v>25</v>
      </c>
      <c r="BNF8" s="140" t="s">
        <v>25</v>
      </c>
      <c r="BNG8" s="140" t="s">
        <v>25</v>
      </c>
      <c r="BNH8" s="140" t="s">
        <v>25</v>
      </c>
      <c r="BNI8" s="140" t="s">
        <v>25</v>
      </c>
      <c r="BNJ8" s="140" t="s">
        <v>25</v>
      </c>
      <c r="BNK8" s="140" t="s">
        <v>25</v>
      </c>
      <c r="BNL8" s="140" t="s">
        <v>25</v>
      </c>
      <c r="BNM8" s="140" t="s">
        <v>25</v>
      </c>
      <c r="BNN8" s="140" t="s">
        <v>25</v>
      </c>
      <c r="BNO8" s="140" t="s">
        <v>25</v>
      </c>
      <c r="BNP8" s="140" t="s">
        <v>25</v>
      </c>
      <c r="BNQ8" s="140" t="s">
        <v>25</v>
      </c>
      <c r="BNR8" s="140" t="s">
        <v>25</v>
      </c>
      <c r="BNS8" s="140" t="s">
        <v>25</v>
      </c>
      <c r="BNT8" s="140" t="s">
        <v>25</v>
      </c>
      <c r="BNU8" s="140" t="s">
        <v>25</v>
      </c>
      <c r="BNV8" s="139" t="s">
        <v>25</v>
      </c>
      <c r="BNW8" s="140" t="s">
        <v>25</v>
      </c>
      <c r="BNX8" s="140" t="s">
        <v>25</v>
      </c>
      <c r="BNY8" s="140" t="s">
        <v>25</v>
      </c>
      <c r="BNZ8" s="140" t="s">
        <v>25</v>
      </c>
      <c r="BOA8" s="140" t="s">
        <v>25</v>
      </c>
      <c r="BOB8" s="140" t="s">
        <v>25</v>
      </c>
      <c r="BOC8" s="140" t="s">
        <v>25</v>
      </c>
      <c r="BOD8" s="140" t="s">
        <v>25</v>
      </c>
      <c r="BOE8" s="140" t="s">
        <v>25</v>
      </c>
      <c r="BOF8" s="140" t="s">
        <v>25</v>
      </c>
      <c r="BOG8" s="140" t="s">
        <v>25</v>
      </c>
      <c r="BOH8" s="140" t="s">
        <v>25</v>
      </c>
      <c r="BOI8" s="140" t="s">
        <v>25</v>
      </c>
      <c r="BOJ8" s="139" t="s">
        <v>25</v>
      </c>
      <c r="BOK8" s="140" t="s">
        <v>25</v>
      </c>
      <c r="BOL8" s="140" t="s">
        <v>25</v>
      </c>
      <c r="BOM8" s="131" t="s">
        <v>25</v>
      </c>
      <c r="BON8" s="16"/>
      <c r="BOO8" s="14"/>
      <c r="BOP8" s="14"/>
      <c r="BOQ8" s="14"/>
      <c r="BOR8" s="180"/>
      <c r="BOS8" s="241"/>
      <c r="BOT8" s="152"/>
      <c r="BOU8" s="153"/>
      <c r="BOV8" s="153"/>
      <c r="BOW8" s="154"/>
    </row>
    <row r="9" spans="1:1765" s="89" customFormat="1" ht="15" customHeight="1" x14ac:dyDescent="0.25">
      <c r="A9" s="471" t="s">
        <v>11</v>
      </c>
      <c r="B9" s="472"/>
      <c r="C9" s="61">
        <v>1275085</v>
      </c>
      <c r="D9" s="57">
        <v>1254678</v>
      </c>
      <c r="E9" s="19">
        <v>101.62647308711877</v>
      </c>
      <c r="F9" s="57">
        <v>477670</v>
      </c>
      <c r="G9" s="57">
        <v>271113</v>
      </c>
      <c r="H9" s="19">
        <v>176.18852655534778</v>
      </c>
      <c r="I9" s="57">
        <v>90792</v>
      </c>
      <c r="J9" s="57">
        <v>76579</v>
      </c>
      <c r="K9" s="19">
        <v>118.55991851551993</v>
      </c>
      <c r="L9" s="78">
        <v>288859</v>
      </c>
      <c r="M9" s="2">
        <v>266224</v>
      </c>
      <c r="N9" s="2">
        <v>889982</v>
      </c>
      <c r="O9" s="2">
        <v>897824</v>
      </c>
      <c r="P9" s="2">
        <v>96244</v>
      </c>
      <c r="Q9" s="2">
        <v>90630</v>
      </c>
      <c r="R9" s="48">
        <v>22.654097569965923</v>
      </c>
      <c r="S9" s="48">
        <v>21.218511841285174</v>
      </c>
      <c r="T9" s="48">
        <v>69.797856613480675</v>
      </c>
      <c r="U9" s="48">
        <v>71.558120888387293</v>
      </c>
      <c r="V9" s="48">
        <v>7.5480458165534063</v>
      </c>
      <c r="W9" s="48">
        <v>7.2233672703275253</v>
      </c>
      <c r="X9" s="48" t="s">
        <v>25</v>
      </c>
      <c r="Y9" s="49" t="s">
        <v>25</v>
      </c>
      <c r="Z9" s="13">
        <v>7.468199707182098</v>
      </c>
      <c r="AA9" s="7">
        <v>9.5070892826395852</v>
      </c>
      <c r="AB9" s="2">
        <v>13546</v>
      </c>
      <c r="AC9" s="2"/>
      <c r="AD9" s="2">
        <v>12436</v>
      </c>
      <c r="AE9" s="314">
        <v>12436</v>
      </c>
      <c r="AF9" s="7">
        <v>108.92569958185912</v>
      </c>
      <c r="AG9" s="2">
        <v>7447</v>
      </c>
      <c r="AH9" s="2"/>
      <c r="AI9" s="2">
        <v>4724</v>
      </c>
      <c r="AJ9" s="2"/>
      <c r="AK9" s="2">
        <v>68580</v>
      </c>
      <c r="AL9" s="2">
        <v>82155</v>
      </c>
      <c r="AM9" s="7">
        <v>83.476355669161947</v>
      </c>
      <c r="AN9" s="2">
        <v>64205</v>
      </c>
      <c r="AO9" s="2">
        <v>77545</v>
      </c>
      <c r="AP9" s="18">
        <v>82.797085563221344</v>
      </c>
      <c r="AQ9" s="14">
        <v>9788</v>
      </c>
      <c r="AR9" s="14">
        <v>11243</v>
      </c>
      <c r="AS9" s="14">
        <v>4002</v>
      </c>
      <c r="AT9" s="14">
        <v>4077</v>
      </c>
      <c r="AU9" s="14">
        <v>5786</v>
      </c>
      <c r="AV9" s="14">
        <v>7166</v>
      </c>
      <c r="AW9" s="49">
        <v>87.058614248865965</v>
      </c>
      <c r="AX9" s="78">
        <v>986226</v>
      </c>
      <c r="AY9" s="2">
        <v>988454</v>
      </c>
      <c r="AZ9" s="2">
        <v>371507</v>
      </c>
      <c r="BA9" s="2">
        <v>308198</v>
      </c>
      <c r="BB9" s="2">
        <v>548616</v>
      </c>
      <c r="BC9" s="2">
        <v>550196</v>
      </c>
      <c r="BD9" s="2">
        <v>45565</v>
      </c>
      <c r="BE9" s="2">
        <v>54498</v>
      </c>
      <c r="BF9" s="2">
        <v>20538</v>
      </c>
      <c r="BG9" s="11">
        <v>75562</v>
      </c>
      <c r="BH9" s="78">
        <v>102172</v>
      </c>
      <c r="BI9" s="2">
        <v>94894</v>
      </c>
      <c r="BJ9" s="2">
        <v>111577</v>
      </c>
      <c r="BK9" s="2">
        <v>98336</v>
      </c>
      <c r="BL9" s="2">
        <v>77180</v>
      </c>
      <c r="BM9" s="2">
        <v>56650</v>
      </c>
      <c r="BN9" s="2">
        <v>35661</v>
      </c>
      <c r="BO9" s="2">
        <v>23427</v>
      </c>
      <c r="BP9" s="2">
        <v>18171</v>
      </c>
      <c r="BQ9" s="2">
        <v>13180</v>
      </c>
      <c r="BR9" s="2">
        <v>26746</v>
      </c>
      <c r="BS9" s="11">
        <v>21711</v>
      </c>
      <c r="BT9" s="22">
        <f t="shared" ref="BT9:BT18" si="5">BH9/(BH9+CF9+DD9+EB9)*100</f>
        <v>99.806583960144565</v>
      </c>
      <c r="BU9" s="22">
        <f t="shared" ref="BU9:BU18" si="6">BI9/(BI9+CG9+DE9+EC9)*100</f>
        <v>99.063586349448272</v>
      </c>
      <c r="BV9" s="22">
        <f t="shared" ref="BV9:BV18" si="7">BJ9/(BJ9+CH9+DF9+ED9)*100</f>
        <v>95.715094533850319</v>
      </c>
      <c r="BW9" s="22">
        <f t="shared" ref="BW9:BW18" si="8">BK9/(BK9+CI9+DG9+EE9)*100</f>
        <v>88.500895484776748</v>
      </c>
      <c r="BX9" s="22">
        <f t="shared" ref="BX9:BX18" si="9">BL9/(BL9+CJ9+DH9+EF9)*100</f>
        <v>72.497393362703008</v>
      </c>
      <c r="BY9" s="22">
        <f t="shared" ref="BY9:BY18" si="10">BM9/(BM9+CK9+DI9+EG9)*100</f>
        <v>53.721633744582796</v>
      </c>
      <c r="BZ9" s="22">
        <f t="shared" ref="BZ9:BZ18" si="11">BN9/(BN9+CL9+DJ9+EH9)*100</f>
        <v>35.305473878048055</v>
      </c>
      <c r="CA9" s="22">
        <f t="shared" ref="CA9:CA18" si="12">BO9/(BO9+CM9+DK9+EI9)*100</f>
        <v>21.958626636797359</v>
      </c>
      <c r="CB9" s="22">
        <f t="shared" ref="CB9:CB18" si="13">BP9/(BP9+CN9+DL9+EJ9)*100</f>
        <v>16.917576739379381</v>
      </c>
      <c r="CC9" s="22">
        <f t="shared" ref="CC9:CC18" si="14">BQ9/(BQ9+CO9+DM9+EK9)*100</f>
        <v>11.662787919546231</v>
      </c>
      <c r="CD9" s="22">
        <f t="shared" ref="CD9:CD18" si="15">BR9/(BR9+CP9+DN9+EL9)*100</f>
        <v>5.9119071459674766</v>
      </c>
      <c r="CE9" s="183">
        <f t="shared" ref="CE9:CE17" si="16">BS9/(BS9+CQ9+DO9+EM9)*100</f>
        <v>4.756980125021089</v>
      </c>
      <c r="CF9" s="57">
        <v>187</v>
      </c>
      <c r="CG9" s="57">
        <v>834</v>
      </c>
      <c r="CH9" s="57">
        <v>4438</v>
      </c>
      <c r="CI9" s="57">
        <v>11375</v>
      </c>
      <c r="CJ9" s="57">
        <v>26644</v>
      </c>
      <c r="CK9" s="57">
        <v>44242</v>
      </c>
      <c r="CL9" s="57">
        <v>60096</v>
      </c>
      <c r="CM9" s="57">
        <v>75348</v>
      </c>
      <c r="CN9" s="57">
        <v>81351</v>
      </c>
      <c r="CO9" s="57">
        <v>88592</v>
      </c>
      <c r="CP9" s="57">
        <v>375900</v>
      </c>
      <c r="CQ9" s="98">
        <v>329805</v>
      </c>
      <c r="CR9" s="125">
        <f t="shared" ref="CR9:CR18" si="17">CF9/(BH9+CF9+DD9+EB9)*100</f>
        <v>0.18267070430790269</v>
      </c>
      <c r="CS9" s="125">
        <f t="shared" ref="CS9:CS18" si="18">CG9/(BI9+CG9+DE9+EC9)*100</f>
        <v>0.87064546773705254</v>
      </c>
      <c r="CT9" s="125">
        <f t="shared" ref="CT9:CT18" si="19">CH9/(BJ9+CH9+DF9+ED9)*100</f>
        <v>3.807089180935388</v>
      </c>
      <c r="CU9" s="125">
        <f t="shared" ref="CU9:CU18" si="20">CI9/(BK9+CI9+DG9+EE9)*100</f>
        <v>10.237325965458586</v>
      </c>
      <c r="CV9" s="125">
        <f t="shared" ref="CV9:CV18" si="21">CJ9/(BL9+CJ9+DH9+EF9)*100</f>
        <v>25.027475366103381</v>
      </c>
      <c r="CW9" s="125">
        <f t="shared" ref="CW9:CW18" si="22">CK9/(BM9+CK9+DI9+EG9)*100</f>
        <v>41.955031246740191</v>
      </c>
      <c r="CX9" s="125">
        <f t="shared" ref="CX9:CX18" si="23">CL9/(BN9+CL9+DJ9+EH9)*100</f>
        <v>59.496866553803208</v>
      </c>
      <c r="CY9" s="125">
        <f t="shared" ref="CY9:CY18" si="24">CM9/(BO9+CM9+DK9+EI9)*100</f>
        <v>70.625287054655203</v>
      </c>
      <c r="CZ9" s="125">
        <f t="shared" ref="CZ9:CZ18" si="25">CN9/(BP9+CN9+DL9+EJ9)*100</f>
        <v>75.739463173477077</v>
      </c>
      <c r="DA9" s="125">
        <f t="shared" ref="DA9:DA18" si="26">CO9/(BQ9+CO9+DM9+EK9)*100</f>
        <v>78.39375624950226</v>
      </c>
      <c r="DB9" s="125">
        <f t="shared" ref="DB9:DB18" si="27">CP9/(BR9+CP9+DN9+EL9)*100</f>
        <v>83.088532721497586</v>
      </c>
      <c r="DC9" s="125">
        <f t="shared" ref="DC9:DC17" si="28">CQ9/(BS9+CQ9+DO9+EM9)*100</f>
        <v>72.261794948762386</v>
      </c>
      <c r="DD9" s="61">
        <v>10</v>
      </c>
      <c r="DE9" s="57">
        <v>62</v>
      </c>
      <c r="DF9" s="57">
        <v>553</v>
      </c>
      <c r="DG9" s="57">
        <v>1368</v>
      </c>
      <c r="DH9" s="57">
        <v>2610</v>
      </c>
      <c r="DI9" s="57">
        <v>4334</v>
      </c>
      <c r="DJ9" s="57">
        <v>5162</v>
      </c>
      <c r="DK9" s="57">
        <v>7317</v>
      </c>
      <c r="DL9" s="57">
        <v>7643</v>
      </c>
      <c r="DM9" s="57">
        <v>9851</v>
      </c>
      <c r="DN9" s="57">
        <v>29587</v>
      </c>
      <c r="DO9" s="98">
        <v>31566</v>
      </c>
      <c r="DP9" s="20">
        <f t="shared" ref="DP9:DP18" si="29">DD9/(CF9+DD9+EB9+BH9)*100</f>
        <v>9.7684868613851714E-3</v>
      </c>
      <c r="DQ9" s="19">
        <f t="shared" ref="DQ9:DQ18" si="30">DE9/(CG9+DE9+EC9+BI9)*100</f>
        <v>6.4724243404912785E-2</v>
      </c>
      <c r="DR9" s="19">
        <f t="shared" ref="DR9:DR18" si="31">DF9/(CH9+DF9+ED9+BJ9)*100</f>
        <v>0.47438492948563976</v>
      </c>
      <c r="DS9" s="19">
        <f t="shared" ref="DS9:DS18" si="32">DG9/(CI9+DG9+EE9+BK9)*100</f>
        <v>1.2311790699558107</v>
      </c>
      <c r="DT9" s="19">
        <f t="shared" ref="DT9:DT18" si="33">DH9/(CJ9+DH9+EF9+BL9)*100</f>
        <v>2.4516480523018251</v>
      </c>
      <c r="DU9" s="19">
        <f t="shared" ref="DU9:DU18" si="34">DI9/(CK9+DI9+EG9+BM9)*100</f>
        <v>4.1099657660904114</v>
      </c>
      <c r="DV9" s="19">
        <f t="shared" ref="DV9:DV18" si="35">DJ9/(CL9+DJ9+EH9+BN9)*100</f>
        <v>5.1105368934826298</v>
      </c>
      <c r="DW9" s="19">
        <f t="shared" ref="DW9:DW18" si="36">DK9/(CM9+DK9+EI9+BO9)*100</f>
        <v>6.8583801212893789</v>
      </c>
      <c r="DX9" s="19">
        <f t="shared" ref="DX9:DX18" si="37">DL9/(CN9+DL9+EJ9+BP9)*100</f>
        <v>7.1157910417190369</v>
      </c>
      <c r="DY9" s="19">
        <f t="shared" ref="DY9:DY18" si="38">DM9/(CO9+DM9+EK9+BQ9)*100</f>
        <v>8.7170048403224527</v>
      </c>
      <c r="DZ9" s="19">
        <f t="shared" ref="DZ9:DZ18" si="39">DN9/(CP9+DN9+EL9+BR9)*100</f>
        <v>6.539878738044556</v>
      </c>
      <c r="EA9" s="21">
        <f t="shared" ref="EA9:EA18" si="40">DO9/(CQ9+DO9+EM9+BS9)*100</f>
        <v>6.9162560281155026</v>
      </c>
      <c r="EB9" s="182">
        <v>1</v>
      </c>
      <c r="EC9" s="182">
        <v>1</v>
      </c>
      <c r="ED9" s="135">
        <v>4</v>
      </c>
      <c r="EE9" s="135">
        <v>34</v>
      </c>
      <c r="EF9" s="135">
        <v>25</v>
      </c>
      <c r="EG9" s="135">
        <v>225</v>
      </c>
      <c r="EH9" s="135">
        <v>88</v>
      </c>
      <c r="EI9" s="135">
        <v>595</v>
      </c>
      <c r="EJ9" s="135">
        <v>244</v>
      </c>
      <c r="EK9" s="135">
        <v>1386</v>
      </c>
      <c r="EL9" s="135">
        <v>20176</v>
      </c>
      <c r="EM9" s="136">
        <v>73321</v>
      </c>
      <c r="EN9" s="20">
        <f t="shared" ref="EN9:EN18" si="41">EB9/(EB9+DD9+CF9+BH9)*100</f>
        <v>9.7684868613851709E-4</v>
      </c>
      <c r="EO9" s="19">
        <f t="shared" ref="EO9:EO18" si="42">EC9/(EC9+DE9+CG9+BI9)*100</f>
        <v>1.0439394097566577E-3</v>
      </c>
      <c r="EP9" s="19">
        <f t="shared" ref="EP9:EP18" si="43">ED9/(ED9+DF9+CH9+BJ9)*100</f>
        <v>3.4313557286483887E-3</v>
      </c>
      <c r="EQ9" s="19">
        <f t="shared" ref="EQ9:EQ18" si="44">EE9/(EE9+DG9+CI9+BK9)*100</f>
        <v>3.0599479808843248E-2</v>
      </c>
      <c r="ER9" s="19">
        <f t="shared" ref="ER9:ER18" si="45">EF9/(EF9+DH9+CJ9+BL9)*100</f>
        <v>2.3483218891779935E-2</v>
      </c>
      <c r="ES9" s="19">
        <f t="shared" ref="ES9:ES18" si="46">EG9/(EG9+DI9+CK9+BM9)*100</f>
        <v>0.2133692425866042</v>
      </c>
      <c r="ET9" s="19">
        <f t="shared" ref="ET9:ET18" si="47">EH9/(EH9+DJ9+CL9+BN9)*100</f>
        <v>8.7122674666112246E-2</v>
      </c>
      <c r="EU9" s="19">
        <f t="shared" ref="EU9:EU18" si="48">EI9/(EI9+DK9+CM9+BO9)*100</f>
        <v>0.55770618725805399</v>
      </c>
      <c r="EV9" s="19">
        <f t="shared" ref="EV9:EV18" si="49">EJ9/(EJ9+DL9+CN9+BP9)*100</f>
        <v>0.22716904542449887</v>
      </c>
      <c r="EW9" s="19">
        <f t="shared" ref="EW9:EW18" si="50">EK9/(EK9+DM9+CO9+BQ9)*100</f>
        <v>1.226450990629065</v>
      </c>
      <c r="EX9" s="19">
        <f t="shared" ref="EX9:EX18" si="51">EL9/(EL9+DN9+CP9+BR9)*100</f>
        <v>4.4596813944903833</v>
      </c>
      <c r="EY9" s="21">
        <f t="shared" ref="EY9:EY18" si="52">EM9/(EM9+DO9+CQ9+BS9)*100</f>
        <v>16.064968898101021</v>
      </c>
      <c r="EZ9" s="97">
        <v>28</v>
      </c>
      <c r="FA9" s="97">
        <v>242</v>
      </c>
      <c r="FB9" s="109">
        <v>29.45</v>
      </c>
      <c r="FC9" s="109">
        <v>26.6</v>
      </c>
      <c r="FD9" s="109">
        <v>30.8</v>
      </c>
      <c r="FE9" s="109">
        <v>27.15</v>
      </c>
      <c r="FF9" s="97">
        <v>14435</v>
      </c>
      <c r="FG9" s="97">
        <v>15835</v>
      </c>
      <c r="FH9" s="97">
        <v>3376</v>
      </c>
      <c r="FI9" s="97">
        <v>1976</v>
      </c>
      <c r="FJ9" s="109">
        <v>39.15</v>
      </c>
      <c r="FK9" s="109">
        <v>51.45</v>
      </c>
      <c r="FL9" s="109">
        <v>53.5</v>
      </c>
      <c r="FM9" s="109">
        <v>15.75</v>
      </c>
      <c r="FN9" s="47">
        <v>47.687479352494215</v>
      </c>
      <c r="FO9" s="57">
        <v>14435</v>
      </c>
      <c r="FP9" s="48">
        <v>52.312520647505778</v>
      </c>
      <c r="FQ9" s="2">
        <v>15835</v>
      </c>
      <c r="FR9" s="195">
        <v>1</v>
      </c>
      <c r="FS9" s="182">
        <v>12</v>
      </c>
      <c r="FT9" s="2">
        <v>164</v>
      </c>
      <c r="FU9" s="2">
        <v>1062</v>
      </c>
      <c r="FV9" s="2">
        <v>1894</v>
      </c>
      <c r="FW9" s="2">
        <v>4900</v>
      </c>
      <c r="FX9" s="2">
        <v>6217</v>
      </c>
      <c r="FY9" s="2">
        <v>6780</v>
      </c>
      <c r="FZ9" s="2">
        <v>3998</v>
      </c>
      <c r="GA9" s="2">
        <v>2256</v>
      </c>
      <c r="GB9" s="2">
        <v>1400</v>
      </c>
      <c r="GC9" s="2">
        <v>591</v>
      </c>
      <c r="GD9" s="2">
        <v>461</v>
      </c>
      <c r="GE9" s="2">
        <v>239</v>
      </c>
      <c r="GF9" s="2">
        <v>462</v>
      </c>
      <c r="GG9" s="11">
        <v>150</v>
      </c>
      <c r="GH9" s="7">
        <v>6.9276065119501214E-3</v>
      </c>
      <c r="GI9" s="7">
        <v>7.5781496684559524E-2</v>
      </c>
      <c r="GJ9" s="7">
        <v>1.1361274679598199</v>
      </c>
      <c r="GK9" s="7">
        <v>6.7066624565835173</v>
      </c>
      <c r="GL9" s="7">
        <v>13.12088673363353</v>
      </c>
      <c r="GM9" s="7">
        <v>30.944111146195137</v>
      </c>
      <c r="GN9" s="7">
        <v>43.068929684793908</v>
      </c>
      <c r="GO9" s="7">
        <v>42.816545626776133</v>
      </c>
      <c r="GP9" s="7">
        <v>27.696570834776583</v>
      </c>
      <c r="GQ9" s="7">
        <v>14.246921376697189</v>
      </c>
      <c r="GR9" s="7">
        <v>9.6986491167301701</v>
      </c>
      <c r="GS9" s="7">
        <v>3.7322387117145563</v>
      </c>
      <c r="GT9" s="7">
        <v>3.1936266020090058</v>
      </c>
      <c r="GU9" s="7">
        <v>1.5093148089674773</v>
      </c>
      <c r="GV9" s="7">
        <v>3.200554208520956</v>
      </c>
      <c r="GW9" s="18">
        <v>0.94726870855699408</v>
      </c>
      <c r="GX9" s="78">
        <v>73</v>
      </c>
      <c r="GY9" s="2">
        <v>1271</v>
      </c>
      <c r="GZ9" s="2">
        <v>7334</v>
      </c>
      <c r="HA9" s="2">
        <v>7334</v>
      </c>
      <c r="HB9" s="7">
        <v>13.428373160098653</v>
      </c>
      <c r="HC9" s="7">
        <v>13.364506247642442</v>
      </c>
      <c r="HD9" s="2">
        <v>4101</v>
      </c>
      <c r="HE9" s="2">
        <v>3104</v>
      </c>
      <c r="HF9" s="2">
        <v>971</v>
      </c>
      <c r="HG9" s="2">
        <v>33</v>
      </c>
      <c r="HH9" s="7">
        <v>49.957363868924354</v>
      </c>
      <c r="HI9" s="7">
        <v>37.812157388232428</v>
      </c>
      <c r="HJ9" s="7">
        <v>11.828480935558533</v>
      </c>
      <c r="HK9" s="18">
        <v>0.40199780728468759</v>
      </c>
      <c r="HL9" s="13">
        <v>30.5</v>
      </c>
      <c r="HM9" s="7">
        <v>34.85</v>
      </c>
      <c r="HN9" s="7">
        <v>1229.5</v>
      </c>
      <c r="HO9" s="7">
        <v>1188</v>
      </c>
      <c r="HP9" s="7" t="s">
        <v>25</v>
      </c>
      <c r="HQ9" s="18">
        <v>96.659225617735359</v>
      </c>
      <c r="HR9" s="109">
        <v>1.25</v>
      </c>
      <c r="HS9" s="109">
        <v>8.25</v>
      </c>
      <c r="HT9" s="109">
        <v>14.05</v>
      </c>
      <c r="HU9" s="109">
        <v>45.35</v>
      </c>
      <c r="HV9" s="109">
        <v>66.75</v>
      </c>
      <c r="HW9" s="109">
        <v>94.55</v>
      </c>
      <c r="HX9" s="109">
        <v>93.449999999999989</v>
      </c>
      <c r="HY9" s="109">
        <v>68.25</v>
      </c>
      <c r="HZ9" s="109">
        <v>49.6</v>
      </c>
      <c r="IA9" s="109">
        <v>18.649999999999999</v>
      </c>
      <c r="IB9" s="109">
        <v>14.85</v>
      </c>
      <c r="IC9" s="109">
        <v>2.4500000000000002</v>
      </c>
      <c r="ID9" s="109">
        <v>3.8</v>
      </c>
      <c r="IE9" s="109">
        <v>0.1</v>
      </c>
      <c r="IF9" s="109">
        <v>2.1500000000000004</v>
      </c>
      <c r="IG9" s="104">
        <v>0</v>
      </c>
      <c r="IH9" s="61">
        <v>13053</v>
      </c>
      <c r="II9" s="57">
        <v>11959</v>
      </c>
      <c r="IJ9" s="57">
        <v>488</v>
      </c>
      <c r="IK9" s="57">
        <v>468</v>
      </c>
      <c r="IL9" s="57">
        <v>5</v>
      </c>
      <c r="IM9" s="57">
        <v>9</v>
      </c>
      <c r="IN9" s="57">
        <v>13175</v>
      </c>
      <c r="IO9" s="57">
        <v>12108</v>
      </c>
      <c r="IP9" s="57">
        <v>352</v>
      </c>
      <c r="IQ9" s="57">
        <v>304</v>
      </c>
      <c r="IR9" s="57">
        <v>19</v>
      </c>
      <c r="IS9" s="98">
        <v>24</v>
      </c>
      <c r="IT9" s="47">
        <v>96.360549239627929</v>
      </c>
      <c r="IU9" s="48">
        <v>96.164361531038921</v>
      </c>
      <c r="IV9" s="48">
        <v>3.6025394950538905</v>
      </c>
      <c r="IW9" s="48">
        <v>3.7632679318108715</v>
      </c>
      <c r="IX9" s="48">
        <v>3.691126531817511E-2</v>
      </c>
      <c r="IY9" s="48">
        <v>7.237053715020908E-2</v>
      </c>
      <c r="IZ9" s="48">
        <v>97.261184113391408</v>
      </c>
      <c r="JA9" s="48">
        <v>97.362495979414604</v>
      </c>
      <c r="JB9" s="48">
        <v>2.5985530783995276</v>
      </c>
      <c r="JC9" s="48">
        <v>2.4445159215181733</v>
      </c>
      <c r="JD9" s="48">
        <v>0.14026280820906542</v>
      </c>
      <c r="JE9" s="49">
        <v>0.19298809906722419</v>
      </c>
      <c r="JF9" s="78">
        <v>12929</v>
      </c>
      <c r="JG9" s="2">
        <v>728</v>
      </c>
      <c r="JH9" s="2">
        <v>3433</v>
      </c>
      <c r="JI9" s="2">
        <v>5407</v>
      </c>
      <c r="JJ9" s="2">
        <v>2736</v>
      </c>
      <c r="JK9" s="2">
        <v>569</v>
      </c>
      <c r="JL9" s="2">
        <v>53</v>
      </c>
      <c r="JM9" s="2">
        <v>3</v>
      </c>
      <c r="JN9" s="2">
        <v>9770</v>
      </c>
      <c r="JO9" s="2">
        <v>2715</v>
      </c>
      <c r="JP9" s="11">
        <v>445</v>
      </c>
      <c r="JQ9" s="8">
        <v>49.998066437217211</v>
      </c>
      <c r="JR9" s="8">
        <v>2.8152674117328589</v>
      </c>
      <c r="JS9" s="8">
        <v>13.275842066591903</v>
      </c>
      <c r="JT9" s="8">
        <v>20.909547933021386</v>
      </c>
      <c r="JU9" s="8">
        <v>10.580455547391624</v>
      </c>
      <c r="JV9" s="8">
        <v>2.2003944468076875</v>
      </c>
      <c r="JW9" s="8">
        <v>0.20495765497505705</v>
      </c>
      <c r="JX9" s="8">
        <v>1.1601376696701343E-2</v>
      </c>
      <c r="JY9" s="8">
        <v>37.781816775590706</v>
      </c>
      <c r="JZ9" s="8">
        <v>10.499245910514714</v>
      </c>
      <c r="KA9" s="8">
        <v>1.7208708766773657</v>
      </c>
      <c r="KB9" s="30" t="s">
        <v>2268</v>
      </c>
      <c r="KC9" s="57" t="s">
        <v>2268</v>
      </c>
      <c r="KD9" s="57" t="s">
        <v>2268</v>
      </c>
      <c r="KE9" s="57" t="s">
        <v>2268</v>
      </c>
      <c r="KF9" s="57" t="s">
        <v>2268</v>
      </c>
      <c r="KG9" s="57" t="s">
        <v>2268</v>
      </c>
      <c r="KH9" s="57" t="s">
        <v>2268</v>
      </c>
      <c r="KI9" s="57" t="s">
        <v>2268</v>
      </c>
      <c r="KJ9" s="57" t="s">
        <v>2268</v>
      </c>
      <c r="KK9" s="57" t="s">
        <v>2268</v>
      </c>
      <c r="KL9" s="57" t="s">
        <v>2268</v>
      </c>
      <c r="KM9" s="57" t="s">
        <v>2268</v>
      </c>
      <c r="KN9" s="57" t="s">
        <v>2268</v>
      </c>
      <c r="KO9" s="57" t="s">
        <v>2268</v>
      </c>
      <c r="KP9" s="57" t="s">
        <v>2268</v>
      </c>
      <c r="KQ9" s="57" t="s">
        <v>2268</v>
      </c>
      <c r="KR9" s="57" t="s">
        <v>2268</v>
      </c>
      <c r="KS9" s="57" t="s">
        <v>2268</v>
      </c>
      <c r="KT9" s="57" t="s">
        <v>2268</v>
      </c>
      <c r="KU9" s="183" t="s">
        <v>2268</v>
      </c>
      <c r="KV9" s="102" t="s">
        <v>2268</v>
      </c>
      <c r="KW9" s="103" t="s">
        <v>2268</v>
      </c>
      <c r="KX9" s="103" t="s">
        <v>2268</v>
      </c>
      <c r="KY9" s="103" t="s">
        <v>2268</v>
      </c>
      <c r="KZ9" s="103" t="s">
        <v>2268</v>
      </c>
      <c r="LA9" s="103" t="s">
        <v>2268</v>
      </c>
      <c r="LB9" s="103" t="s">
        <v>2268</v>
      </c>
      <c r="LC9" s="104" t="s">
        <v>2268</v>
      </c>
      <c r="LD9" s="16"/>
      <c r="LE9" s="14"/>
      <c r="LF9" s="14"/>
      <c r="LG9" s="14"/>
      <c r="LH9" s="14"/>
      <c r="LI9" s="14"/>
      <c r="LJ9" s="14"/>
      <c r="LK9" s="14"/>
      <c r="LL9" s="14"/>
      <c r="LM9" s="14"/>
      <c r="LN9" s="14"/>
      <c r="LO9" s="14"/>
      <c r="LP9" s="14"/>
      <c r="LQ9" s="14"/>
      <c r="LR9" s="14"/>
      <c r="LS9" s="14"/>
      <c r="LT9" s="14"/>
      <c r="LU9" s="14"/>
      <c r="LV9" s="14"/>
      <c r="LW9" s="14"/>
      <c r="LX9" s="14"/>
      <c r="LY9" s="14"/>
      <c r="LZ9" s="14"/>
      <c r="MA9" s="142"/>
      <c r="MB9" s="16"/>
      <c r="MC9" s="14"/>
      <c r="MD9" s="14"/>
      <c r="ME9" s="14"/>
      <c r="MF9" s="14"/>
      <c r="MG9" s="14"/>
      <c r="MH9" s="14"/>
      <c r="MI9" s="14"/>
      <c r="MJ9" s="14"/>
      <c r="MK9" s="14"/>
      <c r="ML9" s="14"/>
      <c r="MM9" s="14"/>
      <c r="MN9" s="14"/>
      <c r="MO9" s="14"/>
      <c r="MP9" s="14"/>
      <c r="MQ9" s="14"/>
      <c r="MR9" s="14"/>
      <c r="MS9" s="14"/>
      <c r="MT9" s="14"/>
      <c r="MU9" s="14"/>
      <c r="MV9" s="14"/>
      <c r="MW9" s="14"/>
      <c r="MX9" s="14"/>
      <c r="MY9" s="14"/>
      <c r="MZ9" s="14"/>
      <c r="NA9" s="14"/>
      <c r="NB9" s="14"/>
      <c r="NC9" s="14"/>
      <c r="ND9" s="14"/>
      <c r="NE9" s="14"/>
      <c r="NF9" s="14"/>
      <c r="NG9" s="14"/>
      <c r="NH9" s="14"/>
      <c r="NI9" s="142"/>
      <c r="NJ9" s="78">
        <v>937</v>
      </c>
      <c r="NK9" s="2">
        <v>978</v>
      </c>
      <c r="NL9" s="2">
        <v>647</v>
      </c>
      <c r="NM9" s="2">
        <v>471</v>
      </c>
      <c r="NN9" s="2">
        <v>611</v>
      </c>
      <c r="NO9" s="2">
        <v>449</v>
      </c>
      <c r="NP9" s="2">
        <v>36</v>
      </c>
      <c r="NQ9" s="2">
        <v>22</v>
      </c>
      <c r="NR9" s="2">
        <v>290</v>
      </c>
      <c r="NS9" s="2">
        <v>507</v>
      </c>
      <c r="NT9" s="183">
        <f t="shared" ref="NT9:NT18" si="53">NM9/(NL9+NM9)*100</f>
        <v>42.128801431127009</v>
      </c>
      <c r="NU9" s="141">
        <v>69.099999999999994</v>
      </c>
      <c r="NV9" s="141">
        <v>48.2</v>
      </c>
      <c r="NW9" s="141" t="s">
        <v>2278</v>
      </c>
      <c r="NX9" s="141" t="s">
        <v>2278</v>
      </c>
      <c r="NY9" s="141" t="s">
        <v>2278</v>
      </c>
      <c r="NZ9" s="141" t="s">
        <v>2278</v>
      </c>
      <c r="OA9" s="141" t="s">
        <v>2278</v>
      </c>
      <c r="OB9" s="141" t="s">
        <v>2278</v>
      </c>
      <c r="OC9" s="141" t="s">
        <v>2278</v>
      </c>
      <c r="OD9" s="141" t="s">
        <v>2278</v>
      </c>
      <c r="OE9" s="141" t="s">
        <v>2278</v>
      </c>
      <c r="OF9" s="141" t="s">
        <v>2278</v>
      </c>
      <c r="OG9" s="141" t="s">
        <v>2278</v>
      </c>
      <c r="OH9" s="141" t="s">
        <v>2278</v>
      </c>
      <c r="OI9" s="141" t="s">
        <v>2278</v>
      </c>
      <c r="OJ9" s="58" t="s">
        <v>2278</v>
      </c>
      <c r="OK9" s="30" t="s">
        <v>2278</v>
      </c>
      <c r="OL9" s="141" t="s">
        <v>2278</v>
      </c>
      <c r="OM9" s="141" t="s">
        <v>2278</v>
      </c>
      <c r="ON9" s="141" t="s">
        <v>2278</v>
      </c>
      <c r="OO9" s="141" t="s">
        <v>2278</v>
      </c>
      <c r="OP9" s="141" t="s">
        <v>2278</v>
      </c>
      <c r="OQ9" s="141" t="s">
        <v>2278</v>
      </c>
      <c r="OR9" s="141" t="s">
        <v>2278</v>
      </c>
      <c r="OS9" s="141" t="s">
        <v>2278</v>
      </c>
      <c r="OT9" s="141" t="s">
        <v>2278</v>
      </c>
      <c r="OU9" s="141" t="s">
        <v>2278</v>
      </c>
      <c r="OV9" s="141" t="s">
        <v>2278</v>
      </c>
      <c r="OW9" s="141" t="s">
        <v>2278</v>
      </c>
      <c r="OX9" s="58" t="s">
        <v>2278</v>
      </c>
      <c r="OY9" s="141" t="s">
        <v>2278</v>
      </c>
      <c r="OZ9" s="141" t="s">
        <v>2278</v>
      </c>
      <c r="PA9" s="141" t="s">
        <v>2278</v>
      </c>
      <c r="PB9" s="141" t="s">
        <v>2278</v>
      </c>
      <c r="PC9" s="141" t="s">
        <v>2278</v>
      </c>
      <c r="PD9" s="141" t="s">
        <v>2278</v>
      </c>
      <c r="PE9" s="141" t="s">
        <v>2278</v>
      </c>
      <c r="PF9" s="141" t="s">
        <v>2278</v>
      </c>
      <c r="PG9" s="141" t="s">
        <v>2278</v>
      </c>
      <c r="PH9" s="141" t="s">
        <v>2278</v>
      </c>
      <c r="PI9" s="141" t="s">
        <v>2278</v>
      </c>
      <c r="PJ9" s="141" t="s">
        <v>2278</v>
      </c>
      <c r="PK9" s="141" t="s">
        <v>2278</v>
      </c>
      <c r="PL9" s="141" t="s">
        <v>2278</v>
      </c>
      <c r="PM9" s="141" t="s">
        <v>2278</v>
      </c>
      <c r="PN9" s="141" t="s">
        <v>2278</v>
      </c>
      <c r="PO9" s="141" t="s">
        <v>2278</v>
      </c>
      <c r="PP9" s="58" t="s">
        <v>2278</v>
      </c>
      <c r="PQ9" s="141" t="s">
        <v>2278</v>
      </c>
      <c r="PR9" s="141" t="s">
        <v>2278</v>
      </c>
      <c r="PS9" s="141" t="s">
        <v>2278</v>
      </c>
      <c r="PT9" s="141" t="s">
        <v>2278</v>
      </c>
      <c r="PU9" s="141" t="s">
        <v>2278</v>
      </c>
      <c r="PV9" s="141" t="s">
        <v>2278</v>
      </c>
      <c r="PW9" s="141" t="s">
        <v>2278</v>
      </c>
      <c r="PX9" s="141" t="s">
        <v>2278</v>
      </c>
      <c r="PY9" s="141" t="s">
        <v>2278</v>
      </c>
      <c r="PZ9" s="141" t="s">
        <v>2278</v>
      </c>
      <c r="QA9" s="141" t="s">
        <v>2278</v>
      </c>
      <c r="QB9" s="141" t="s">
        <v>2278</v>
      </c>
      <c r="QC9" s="141" t="s">
        <v>2278</v>
      </c>
      <c r="QD9" s="58" t="s">
        <v>2278</v>
      </c>
      <c r="QE9" s="141" t="s">
        <v>2278</v>
      </c>
      <c r="QF9" s="141" t="s">
        <v>2278</v>
      </c>
      <c r="QG9" s="141" t="s">
        <v>2278</v>
      </c>
      <c r="QH9" s="141" t="s">
        <v>2278</v>
      </c>
      <c r="QI9" s="141" t="s">
        <v>2278</v>
      </c>
      <c r="QJ9" s="141" t="s">
        <v>2278</v>
      </c>
      <c r="QK9" s="141" t="s">
        <v>2278</v>
      </c>
      <c r="QL9" s="141" t="s">
        <v>2278</v>
      </c>
      <c r="QM9" s="141" t="s">
        <v>2278</v>
      </c>
      <c r="QN9" s="141" t="s">
        <v>2278</v>
      </c>
      <c r="QO9" s="141" t="s">
        <v>2278</v>
      </c>
      <c r="QP9" s="58" t="s">
        <v>2278</v>
      </c>
      <c r="QQ9" s="133">
        <v>5.6</v>
      </c>
      <c r="QR9" s="133">
        <v>4.7</v>
      </c>
      <c r="QS9" s="141" t="s">
        <v>2278</v>
      </c>
      <c r="QT9" s="141" t="s">
        <v>2278</v>
      </c>
      <c r="QU9" s="141" t="s">
        <v>2278</v>
      </c>
      <c r="QV9" s="141" t="s">
        <v>2278</v>
      </c>
      <c r="QW9" s="141" t="s">
        <v>2278</v>
      </c>
      <c r="QX9" s="141" t="s">
        <v>2278</v>
      </c>
      <c r="QY9" s="141" t="s">
        <v>2278</v>
      </c>
      <c r="QZ9" s="141" t="s">
        <v>2278</v>
      </c>
      <c r="RA9" s="141" t="s">
        <v>2278</v>
      </c>
      <c r="RB9" s="141" t="s">
        <v>2278</v>
      </c>
      <c r="RC9" s="141" t="s">
        <v>2278</v>
      </c>
      <c r="RD9" s="141" t="s">
        <v>2278</v>
      </c>
      <c r="RE9" s="141" t="s">
        <v>2278</v>
      </c>
      <c r="RF9" s="141" t="s">
        <v>2278</v>
      </c>
      <c r="RG9" s="30" t="s">
        <v>2278</v>
      </c>
      <c r="RH9" s="141" t="s">
        <v>2278</v>
      </c>
      <c r="RI9" s="141" t="s">
        <v>2278</v>
      </c>
      <c r="RJ9" s="141" t="s">
        <v>2278</v>
      </c>
      <c r="RK9" s="141" t="s">
        <v>2278</v>
      </c>
      <c r="RL9" s="141" t="s">
        <v>2278</v>
      </c>
      <c r="RM9" s="141" t="s">
        <v>2278</v>
      </c>
      <c r="RN9" s="141" t="s">
        <v>2278</v>
      </c>
      <c r="RO9" s="141" t="s">
        <v>2278</v>
      </c>
      <c r="RP9" s="141" t="s">
        <v>2278</v>
      </c>
      <c r="RQ9" s="141" t="s">
        <v>2278</v>
      </c>
      <c r="RR9" s="141" t="s">
        <v>2278</v>
      </c>
      <c r="RS9" s="141" t="s">
        <v>2278</v>
      </c>
      <c r="RT9" s="141" t="s">
        <v>2278</v>
      </c>
      <c r="RU9" s="141" t="s">
        <v>2278</v>
      </c>
      <c r="RV9" s="141" t="s">
        <v>2278</v>
      </c>
      <c r="RW9" s="141" t="s">
        <v>2278</v>
      </c>
      <c r="RX9" s="141" t="s">
        <v>2278</v>
      </c>
      <c r="RY9" s="141" t="s">
        <v>2278</v>
      </c>
      <c r="RZ9" s="141" t="s">
        <v>2278</v>
      </c>
      <c r="SA9" s="61" t="s">
        <v>25</v>
      </c>
      <c r="SB9" s="57" t="s">
        <v>25</v>
      </c>
      <c r="SC9" s="57" t="s">
        <v>25</v>
      </c>
      <c r="SD9" s="57" t="s">
        <v>25</v>
      </c>
      <c r="SE9" s="57" t="s">
        <v>25</v>
      </c>
      <c r="SF9" s="57" t="s">
        <v>25</v>
      </c>
      <c r="SG9" s="57" t="s">
        <v>25</v>
      </c>
      <c r="SH9" s="57" t="s">
        <v>25</v>
      </c>
      <c r="SI9" s="57" t="s">
        <v>25</v>
      </c>
      <c r="SJ9" s="57" t="s">
        <v>25</v>
      </c>
      <c r="SK9" s="57" t="s">
        <v>25</v>
      </c>
      <c r="SL9" s="57" t="s">
        <v>25</v>
      </c>
      <c r="SM9" s="57" t="s">
        <v>25</v>
      </c>
      <c r="SN9" s="57" t="s">
        <v>25</v>
      </c>
      <c r="SO9" s="245">
        <v>1185</v>
      </c>
      <c r="SP9" s="246">
        <v>1008</v>
      </c>
      <c r="SQ9" s="119" t="s">
        <v>2285</v>
      </c>
      <c r="SR9" s="120" t="s">
        <v>2285</v>
      </c>
      <c r="SS9" s="184" t="s">
        <v>2268</v>
      </c>
      <c r="ST9" s="37" t="s">
        <v>2268</v>
      </c>
      <c r="SU9" s="37" t="s">
        <v>2268</v>
      </c>
      <c r="SV9" s="37" t="s">
        <v>2268</v>
      </c>
      <c r="SW9" s="196" t="s">
        <v>2819</v>
      </c>
      <c r="SX9" s="57" t="s">
        <v>2279</v>
      </c>
      <c r="SY9" s="57" t="s">
        <v>2279</v>
      </c>
      <c r="SZ9" s="57">
        <v>1</v>
      </c>
      <c r="TA9" s="7">
        <f t="shared" ref="TA9:TA16" si="54">SZ9/SZ9*100</f>
        <v>100</v>
      </c>
      <c r="TB9" s="57" t="s">
        <v>2279</v>
      </c>
      <c r="TC9" s="7" t="s">
        <v>2279</v>
      </c>
      <c r="TD9" s="57" t="s">
        <v>2279</v>
      </c>
      <c r="TE9" s="7" t="s">
        <v>2279</v>
      </c>
      <c r="TF9" s="57" t="s">
        <v>2279</v>
      </c>
      <c r="TG9" s="7" t="s">
        <v>2279</v>
      </c>
      <c r="TH9" s="57">
        <v>1</v>
      </c>
      <c r="TI9" s="7">
        <f t="shared" si="4"/>
        <v>100</v>
      </c>
      <c r="TJ9" s="57" t="s">
        <v>2279</v>
      </c>
      <c r="TK9" s="7" t="s">
        <v>2279</v>
      </c>
      <c r="TL9" s="57" t="s">
        <v>2279</v>
      </c>
      <c r="TM9" s="7" t="s">
        <v>2279</v>
      </c>
      <c r="TN9" s="57" t="s">
        <v>2279</v>
      </c>
      <c r="TO9" s="7" t="s">
        <v>2279</v>
      </c>
      <c r="TP9" s="57" t="s">
        <v>2279</v>
      </c>
      <c r="TQ9" s="7" t="s">
        <v>2279</v>
      </c>
      <c r="TR9" s="57" t="s">
        <v>2279</v>
      </c>
      <c r="TS9" s="7" t="s">
        <v>2279</v>
      </c>
      <c r="TT9" s="57" t="s">
        <v>2279</v>
      </c>
      <c r="TU9" s="197" t="s">
        <v>2279</v>
      </c>
      <c r="TV9" s="86" t="s">
        <v>2279</v>
      </c>
      <c r="TW9" s="87" t="s">
        <v>2279</v>
      </c>
      <c r="TX9" s="87" t="s">
        <v>2279</v>
      </c>
      <c r="TY9" s="88" t="s">
        <v>2279</v>
      </c>
      <c r="TZ9" s="22" t="s">
        <v>2268</v>
      </c>
      <c r="UA9" s="22" t="s">
        <v>2268</v>
      </c>
      <c r="UB9" s="22" t="s">
        <v>2268</v>
      </c>
      <c r="UC9" s="22" t="s">
        <v>2268</v>
      </c>
      <c r="UD9" s="22" t="s">
        <v>2268</v>
      </c>
      <c r="UE9" s="22" t="s">
        <v>2268</v>
      </c>
      <c r="UF9" s="22" t="s">
        <v>2268</v>
      </c>
      <c r="UG9" s="22" t="s">
        <v>2268</v>
      </c>
      <c r="UH9" s="22" t="s">
        <v>2268</v>
      </c>
      <c r="UI9" s="22" t="s">
        <v>2268</v>
      </c>
      <c r="UJ9" s="183" t="s">
        <v>2268</v>
      </c>
      <c r="UK9" s="22" t="s">
        <v>25</v>
      </c>
      <c r="UL9" s="22" t="s">
        <v>25</v>
      </c>
      <c r="UM9" s="22" t="s">
        <v>25</v>
      </c>
      <c r="UN9" s="22" t="s">
        <v>25</v>
      </c>
      <c r="UO9" s="22" t="s">
        <v>25</v>
      </c>
      <c r="UP9" s="22" t="s">
        <v>25</v>
      </c>
      <c r="UQ9" s="22" t="s">
        <v>25</v>
      </c>
      <c r="UR9" s="22" t="s">
        <v>25</v>
      </c>
      <c r="US9" s="22" t="s">
        <v>25</v>
      </c>
      <c r="UT9" s="22" t="s">
        <v>25</v>
      </c>
      <c r="UU9" s="22" t="s">
        <v>25</v>
      </c>
      <c r="UV9" s="183" t="s">
        <v>25</v>
      </c>
      <c r="UW9" s="22" t="s">
        <v>2268</v>
      </c>
      <c r="UX9" s="22" t="s">
        <v>2268</v>
      </c>
      <c r="UY9" s="183" t="s">
        <v>2268</v>
      </c>
      <c r="UZ9" s="72" t="s">
        <v>24</v>
      </c>
      <c r="VA9" s="73" t="s">
        <v>24</v>
      </c>
      <c r="VB9" s="73" t="s">
        <v>24</v>
      </c>
      <c r="VC9" s="73" t="s">
        <v>24</v>
      </c>
      <c r="VD9" s="73" t="s">
        <v>24</v>
      </c>
      <c r="VE9" s="73" t="s">
        <v>24</v>
      </c>
      <c r="VF9" s="73" t="s">
        <v>24</v>
      </c>
      <c r="VG9" s="73" t="s">
        <v>24</v>
      </c>
      <c r="VH9" s="73" t="s">
        <v>24</v>
      </c>
      <c r="VI9" s="73" t="s">
        <v>24</v>
      </c>
      <c r="VJ9" s="73" t="s">
        <v>24</v>
      </c>
      <c r="VK9" s="74" t="s">
        <v>24</v>
      </c>
      <c r="VL9" s="72" t="s">
        <v>24</v>
      </c>
      <c r="VM9" s="73" t="s">
        <v>24</v>
      </c>
      <c r="VN9" s="73" t="s">
        <v>24</v>
      </c>
      <c r="VO9" s="73" t="s">
        <v>24</v>
      </c>
      <c r="VP9" s="73" t="s">
        <v>24</v>
      </c>
      <c r="VQ9" s="74" t="s">
        <v>24</v>
      </c>
      <c r="VR9" s="190" t="s">
        <v>2268</v>
      </c>
      <c r="VS9" s="22" t="s">
        <v>2268</v>
      </c>
      <c r="VT9" s="22" t="s">
        <v>2268</v>
      </c>
      <c r="VU9" s="190"/>
      <c r="VV9" s="22"/>
      <c r="VW9" s="183"/>
      <c r="VX9" s="22"/>
      <c r="VY9" s="22"/>
      <c r="VZ9" s="22"/>
      <c r="WA9" s="22"/>
      <c r="WB9" s="22"/>
      <c r="WC9" s="22"/>
      <c r="WD9" s="22"/>
      <c r="WE9" s="22"/>
      <c r="WF9" s="22"/>
      <c r="WG9" s="22"/>
      <c r="WH9" s="22"/>
      <c r="WI9" s="22"/>
      <c r="WJ9" s="22"/>
      <c r="WK9" s="22"/>
      <c r="WL9" s="22"/>
      <c r="WM9" s="190"/>
      <c r="WN9" s="22"/>
      <c r="WO9" s="22"/>
      <c r="WP9" s="190"/>
      <c r="WQ9" s="22"/>
      <c r="WR9" s="22"/>
      <c r="WS9" s="22"/>
      <c r="WT9" s="190"/>
      <c r="WU9" s="183"/>
      <c r="WV9" s="182">
        <v>512</v>
      </c>
      <c r="WW9" s="682">
        <v>263</v>
      </c>
      <c r="WX9" s="682"/>
      <c r="WY9" s="182">
        <v>1787</v>
      </c>
      <c r="WZ9" s="682">
        <v>1309</v>
      </c>
      <c r="XA9" s="682"/>
      <c r="XB9" s="182">
        <v>111</v>
      </c>
      <c r="XC9" s="682">
        <v>102</v>
      </c>
      <c r="XD9" s="683"/>
      <c r="XE9" s="182">
        <v>1942</v>
      </c>
      <c r="XF9" s="182">
        <v>688</v>
      </c>
      <c r="XG9" s="182">
        <v>4794</v>
      </c>
      <c r="XH9" s="182">
        <v>10309</v>
      </c>
      <c r="XI9" s="187">
        <v>46.503055582500728</v>
      </c>
      <c r="XJ9" s="186">
        <v>18</v>
      </c>
      <c r="XK9" s="182">
        <v>28</v>
      </c>
      <c r="XL9" s="182">
        <v>0</v>
      </c>
      <c r="XM9" s="182">
        <v>0</v>
      </c>
      <c r="XN9" s="182">
        <v>18</v>
      </c>
      <c r="XO9" s="182">
        <v>28</v>
      </c>
      <c r="XP9" s="182">
        <v>11</v>
      </c>
      <c r="XQ9" s="182">
        <v>28</v>
      </c>
      <c r="XR9" s="182">
        <v>2</v>
      </c>
      <c r="XS9" s="182">
        <v>28</v>
      </c>
      <c r="XT9" s="182">
        <v>0</v>
      </c>
      <c r="XU9" s="182">
        <v>6</v>
      </c>
      <c r="XV9" s="182">
        <v>0</v>
      </c>
      <c r="XW9" s="189">
        <v>0</v>
      </c>
      <c r="XX9" s="182">
        <v>39683</v>
      </c>
      <c r="XY9" s="182" t="s">
        <v>25</v>
      </c>
      <c r="XZ9" s="182" t="s">
        <v>25</v>
      </c>
      <c r="YA9" s="182" t="s">
        <v>25</v>
      </c>
      <c r="YB9" s="182" t="s">
        <v>25</v>
      </c>
      <c r="YC9" s="141" t="s">
        <v>25</v>
      </c>
      <c r="YD9" s="186">
        <v>1</v>
      </c>
      <c r="YE9" s="182">
        <v>44919</v>
      </c>
      <c r="YF9" s="182">
        <v>2</v>
      </c>
      <c r="YG9" s="182">
        <v>32</v>
      </c>
      <c r="YH9" s="188">
        <v>0.255</v>
      </c>
      <c r="YI9" s="182">
        <v>107</v>
      </c>
      <c r="YJ9" s="188">
        <v>0.85680000000000001</v>
      </c>
      <c r="YK9" s="182" t="s">
        <v>2328</v>
      </c>
      <c r="YL9" s="182" t="s">
        <v>2328</v>
      </c>
      <c r="YM9" s="182" t="s">
        <v>25</v>
      </c>
      <c r="YN9" s="182" t="s">
        <v>25</v>
      </c>
      <c r="YO9" s="182">
        <v>8548</v>
      </c>
      <c r="YP9" s="182">
        <v>651</v>
      </c>
      <c r="YQ9" s="19">
        <v>5.2131297196441295</v>
      </c>
      <c r="YR9" s="182">
        <v>1833.91</v>
      </c>
      <c r="YS9" s="182"/>
      <c r="YT9" s="182"/>
      <c r="YU9" s="182"/>
      <c r="YV9" s="182"/>
      <c r="YW9" s="186" t="s">
        <v>25</v>
      </c>
      <c r="YX9" s="182" t="s">
        <v>25</v>
      </c>
      <c r="YY9" s="182" t="s">
        <v>25</v>
      </c>
      <c r="YZ9" s="182" t="s">
        <v>25</v>
      </c>
      <c r="ZA9" s="182" t="s">
        <v>25</v>
      </c>
      <c r="ZB9" s="182" t="s">
        <v>25</v>
      </c>
      <c r="ZC9" s="182" t="s">
        <v>25</v>
      </c>
      <c r="ZD9" s="182" t="s">
        <v>25</v>
      </c>
      <c r="ZE9" s="182" t="s">
        <v>25</v>
      </c>
      <c r="ZF9" s="182" t="s">
        <v>25</v>
      </c>
      <c r="ZG9" s="182" t="s">
        <v>25</v>
      </c>
      <c r="ZH9" s="182" t="s">
        <v>25</v>
      </c>
      <c r="ZI9" s="182" t="s">
        <v>25</v>
      </c>
      <c r="ZJ9" s="182" t="s">
        <v>25</v>
      </c>
      <c r="ZK9" s="182" t="s">
        <v>25</v>
      </c>
      <c r="ZL9" s="182" t="s">
        <v>25</v>
      </c>
      <c r="ZM9" s="182" t="s">
        <v>25</v>
      </c>
      <c r="ZN9" s="182" t="s">
        <v>25</v>
      </c>
      <c r="ZO9" s="182" t="s">
        <v>25</v>
      </c>
      <c r="ZP9" s="182" t="s">
        <v>25</v>
      </c>
      <c r="ZQ9" s="182"/>
      <c r="ZR9" s="182"/>
      <c r="ZS9" s="186"/>
      <c r="ZT9" s="189"/>
      <c r="ZU9" s="73" t="s">
        <v>24</v>
      </c>
      <c r="ZV9" s="73" t="s">
        <v>24</v>
      </c>
      <c r="ZW9" s="73" t="s">
        <v>24</v>
      </c>
      <c r="ZX9" s="73" t="s">
        <v>24</v>
      </c>
      <c r="ZY9" s="73" t="s">
        <v>24</v>
      </c>
      <c r="ZZ9" s="73" t="s">
        <v>24</v>
      </c>
      <c r="AAA9" s="73" t="s">
        <v>24</v>
      </c>
      <c r="AAB9" s="73" t="s">
        <v>24</v>
      </c>
      <c r="AAC9" s="73" t="s">
        <v>24</v>
      </c>
      <c r="AAD9" s="73" t="s">
        <v>24</v>
      </c>
      <c r="AAE9" s="73" t="s">
        <v>24</v>
      </c>
      <c r="AAF9" s="74" t="s">
        <v>24</v>
      </c>
      <c r="AAG9" s="30" t="s">
        <v>25</v>
      </c>
      <c r="AAH9" s="141" t="s">
        <v>25</v>
      </c>
      <c r="AAI9" s="141" t="s">
        <v>25</v>
      </c>
      <c r="AAJ9" s="141" t="s">
        <v>25</v>
      </c>
      <c r="AAK9" s="141" t="s">
        <v>25</v>
      </c>
      <c r="AAL9" s="141" t="s">
        <v>25</v>
      </c>
      <c r="AAM9" s="141" t="s">
        <v>25</v>
      </c>
      <c r="AAN9" s="141" t="s">
        <v>25</v>
      </c>
      <c r="AAO9" s="141" t="s">
        <v>25</v>
      </c>
      <c r="AAP9" s="141" t="s">
        <v>25</v>
      </c>
      <c r="AAQ9" s="141" t="s">
        <v>25</v>
      </c>
      <c r="AAR9" s="141" t="s">
        <v>25</v>
      </c>
      <c r="AAS9" s="141" t="s">
        <v>25</v>
      </c>
      <c r="AAT9" s="141" t="s">
        <v>25</v>
      </c>
      <c r="AAU9" s="141" t="s">
        <v>25</v>
      </c>
      <c r="AAV9" s="141" t="s">
        <v>25</v>
      </c>
      <c r="AAW9" s="141" t="s">
        <v>25</v>
      </c>
      <c r="AAX9" s="141" t="s">
        <v>25</v>
      </c>
      <c r="AAY9" s="141" t="s">
        <v>25</v>
      </c>
      <c r="AAZ9" s="141" t="s">
        <v>25</v>
      </c>
      <c r="ABA9" s="141" t="s">
        <v>25</v>
      </c>
      <c r="ABB9" s="141" t="s">
        <v>25</v>
      </c>
      <c r="ABC9" s="141" t="s">
        <v>25</v>
      </c>
      <c r="ABD9" s="141" t="s">
        <v>25</v>
      </c>
      <c r="ABE9" s="141" t="s">
        <v>25</v>
      </c>
      <c r="ABF9" s="141" t="s">
        <v>25</v>
      </c>
      <c r="ABG9" s="141" t="s">
        <v>25</v>
      </c>
      <c r="ABH9" s="141" t="s">
        <v>25</v>
      </c>
      <c r="ABI9" s="141" t="s">
        <v>25</v>
      </c>
      <c r="ABJ9" s="141" t="s">
        <v>25</v>
      </c>
      <c r="ABK9" s="30" t="s">
        <v>25</v>
      </c>
      <c r="ABL9" s="58" t="s">
        <v>25</v>
      </c>
      <c r="ABM9" s="16"/>
      <c r="ABN9" s="14"/>
      <c r="ABO9" s="14"/>
      <c r="ABP9" s="14"/>
      <c r="ABQ9" s="142"/>
      <c r="ABR9" s="30" t="s">
        <v>25</v>
      </c>
      <c r="ABS9" s="58" t="s">
        <v>25</v>
      </c>
      <c r="ABT9" s="141" t="s">
        <v>25</v>
      </c>
      <c r="ABU9" s="141"/>
      <c r="ABV9" s="141" t="s">
        <v>25</v>
      </c>
      <c r="ABW9" s="30" t="s">
        <v>25</v>
      </c>
      <c r="ABX9" s="141" t="s">
        <v>25</v>
      </c>
      <c r="ABY9" s="141" t="s">
        <v>25</v>
      </c>
      <c r="ABZ9" s="141" t="s">
        <v>25</v>
      </c>
      <c r="ACA9" s="186">
        <v>1739</v>
      </c>
      <c r="ACB9" s="182">
        <v>1712</v>
      </c>
      <c r="ACC9" s="182"/>
      <c r="ACD9" s="182"/>
      <c r="ACE9" s="182"/>
      <c r="ACF9" s="182"/>
      <c r="ACG9" s="182"/>
      <c r="ACH9" s="182"/>
      <c r="ACI9" s="182"/>
      <c r="ACJ9" s="182"/>
      <c r="ACK9" s="182"/>
      <c r="ACL9" s="189"/>
      <c r="ACM9" s="2">
        <v>30244</v>
      </c>
      <c r="ACN9" s="2">
        <v>15358</v>
      </c>
      <c r="ACO9" s="2">
        <v>133632</v>
      </c>
      <c r="ACP9" s="2">
        <v>123594</v>
      </c>
      <c r="ACQ9" s="2">
        <v>149911</v>
      </c>
      <c r="ACR9" s="2">
        <v>155179</v>
      </c>
      <c r="ACS9" s="2">
        <v>94299</v>
      </c>
      <c r="ACT9" s="2">
        <v>82958</v>
      </c>
      <c r="ACU9" s="2">
        <v>270231</v>
      </c>
      <c r="ACV9" s="2">
        <v>245513</v>
      </c>
      <c r="ACW9" s="2">
        <v>159253</v>
      </c>
      <c r="ACX9" s="2">
        <v>143796</v>
      </c>
      <c r="ACY9" s="2">
        <v>137472</v>
      </c>
      <c r="ACZ9" s="2">
        <v>175039</v>
      </c>
      <c r="ADA9" s="2">
        <v>11184</v>
      </c>
      <c r="ADB9" s="11">
        <v>47017</v>
      </c>
      <c r="ADC9" s="190">
        <v>3.066639897954424</v>
      </c>
      <c r="ADD9" s="22">
        <v>1.553739475989778</v>
      </c>
      <c r="ADE9" s="22">
        <v>13.549835433257693</v>
      </c>
      <c r="ADF9" s="22">
        <v>12.503768511230669</v>
      </c>
      <c r="ADG9" s="22">
        <v>15.200471291570086</v>
      </c>
      <c r="ADH9" s="22">
        <v>15.699162530578054</v>
      </c>
      <c r="ADI9" s="22">
        <v>9.5616014990478853</v>
      </c>
      <c r="ADJ9" s="22">
        <v>8.3927021388956895</v>
      </c>
      <c r="ADK9" s="22">
        <v>27.400514689330841</v>
      </c>
      <c r="ADL9" s="22">
        <v>24.838080477189632</v>
      </c>
      <c r="ADM9" s="22">
        <v>16.147718677057792</v>
      </c>
      <c r="ADN9" s="22">
        <v>14.547566199337552</v>
      </c>
      <c r="ADO9" s="22">
        <v>13.939198520420268</v>
      </c>
      <c r="ADP9" s="22">
        <v>17.70836073302349</v>
      </c>
      <c r="ADQ9" s="22">
        <v>1.1340199913610065</v>
      </c>
      <c r="ADR9" s="22">
        <v>4.7566199337551369</v>
      </c>
      <c r="ADS9" s="22">
        <v>98.865980008638999</v>
      </c>
      <c r="ADT9" s="22">
        <v>95.243380066244868</v>
      </c>
      <c r="ADU9" s="22">
        <v>16.616475331212115</v>
      </c>
      <c r="ADV9" s="22">
        <v>14.057507987220447</v>
      </c>
      <c r="ADW9" s="191">
        <v>11938</v>
      </c>
      <c r="ADX9" s="22">
        <v>37.456074297188756</v>
      </c>
      <c r="ADY9" s="66">
        <v>19934</v>
      </c>
      <c r="ADZ9" s="22">
        <v>62.543925702811244</v>
      </c>
      <c r="AEA9" s="66">
        <v>334782</v>
      </c>
      <c r="AEB9" s="22">
        <v>50.073663695688921</v>
      </c>
      <c r="AEC9" s="66">
        <v>333797</v>
      </c>
      <c r="AED9" s="22">
        <v>49.926336304311086</v>
      </c>
      <c r="AEE9" s="191">
        <v>21</v>
      </c>
      <c r="AEF9" s="22">
        <v>0.967741935483871</v>
      </c>
      <c r="AEG9" s="66">
        <v>2149</v>
      </c>
      <c r="AEH9" s="22">
        <v>99.032258064516128</v>
      </c>
      <c r="AEI9" s="66" t="s">
        <v>25</v>
      </c>
      <c r="AEJ9" s="22" t="s">
        <v>25</v>
      </c>
      <c r="AEK9" s="66" t="s">
        <v>25</v>
      </c>
      <c r="AEL9" s="22" t="s">
        <v>25</v>
      </c>
      <c r="AEM9" s="66">
        <v>11843</v>
      </c>
      <c r="AEN9" s="22">
        <v>51.756839437112141</v>
      </c>
      <c r="AEO9" s="66">
        <v>11039</v>
      </c>
      <c r="AEP9" s="183">
        <v>48.243160562887859</v>
      </c>
      <c r="AEQ9" s="191">
        <v>3533</v>
      </c>
      <c r="AER9" s="22">
        <v>29.346291220201014</v>
      </c>
      <c r="AES9" s="66">
        <v>8506</v>
      </c>
      <c r="AET9" s="22">
        <v>70.65370877979899</v>
      </c>
      <c r="AEU9" s="66">
        <v>126295</v>
      </c>
      <c r="AEV9" s="22">
        <v>52.067315025911007</v>
      </c>
      <c r="AEW9" s="66">
        <v>116266</v>
      </c>
      <c r="AEX9" s="22">
        <v>47.932684974088993</v>
      </c>
      <c r="AEY9" s="66" t="s">
        <v>25</v>
      </c>
      <c r="AEZ9" s="66" t="s">
        <v>25</v>
      </c>
      <c r="AFA9" s="66" t="s">
        <v>25</v>
      </c>
      <c r="AFB9" s="66" t="s">
        <v>25</v>
      </c>
      <c r="AFC9" s="191">
        <v>125907</v>
      </c>
      <c r="AFD9" s="66">
        <v>115880</v>
      </c>
      <c r="AFE9" s="66">
        <v>45608</v>
      </c>
      <c r="AFF9" s="66">
        <v>47590</v>
      </c>
      <c r="AFG9" s="22">
        <v>36.223561835322897</v>
      </c>
      <c r="AFH9" s="22">
        <v>41.068346565412497</v>
      </c>
      <c r="AFI9" s="66">
        <v>1773</v>
      </c>
      <c r="AFJ9" s="22">
        <v>51.540697674418603</v>
      </c>
      <c r="AFK9" s="66">
        <v>1667</v>
      </c>
      <c r="AFL9" s="22">
        <v>48.45930232558139</v>
      </c>
      <c r="AFM9" s="66">
        <v>71</v>
      </c>
      <c r="AFN9" s="22">
        <v>61.739130434782609</v>
      </c>
      <c r="AFO9" s="66">
        <v>44</v>
      </c>
      <c r="AFP9" s="22">
        <v>38.260869565217391</v>
      </c>
      <c r="AFQ9" s="66">
        <v>587</v>
      </c>
      <c r="AFR9" s="66">
        <v>456</v>
      </c>
      <c r="AFS9" s="22">
        <v>128.7280701754386</v>
      </c>
      <c r="AFT9" s="66">
        <v>162</v>
      </c>
      <c r="AFU9" s="66">
        <v>63</v>
      </c>
      <c r="AFV9" s="22">
        <v>28.000000000000004</v>
      </c>
      <c r="AFW9" s="66" t="s">
        <v>25</v>
      </c>
      <c r="AFX9" s="66" t="s">
        <v>25</v>
      </c>
      <c r="AFY9" s="191">
        <v>1780</v>
      </c>
      <c r="AFZ9" s="22">
        <v>31.005051384776174</v>
      </c>
      <c r="AGA9" s="66">
        <v>3961</v>
      </c>
      <c r="AGB9" s="22">
        <v>68.994948615223834</v>
      </c>
      <c r="AGC9" s="66">
        <v>62855</v>
      </c>
      <c r="AGD9" s="22">
        <v>52.109500004145218</v>
      </c>
      <c r="AGE9" s="66">
        <v>57766</v>
      </c>
      <c r="AGF9" s="22">
        <v>47.890499995854782</v>
      </c>
      <c r="AGG9" s="66" t="s">
        <v>25</v>
      </c>
      <c r="AGH9" s="66" t="s">
        <v>25</v>
      </c>
      <c r="AGI9" s="66" t="s">
        <v>25</v>
      </c>
      <c r="AGJ9" s="66" t="s">
        <v>25</v>
      </c>
      <c r="AGK9" s="191">
        <v>62596</v>
      </c>
      <c r="AGL9" s="66">
        <v>57963</v>
      </c>
      <c r="AGM9" s="66">
        <v>40272</v>
      </c>
      <c r="AGN9" s="66">
        <v>41832</v>
      </c>
      <c r="AGO9" s="22">
        <v>64.336379321362386</v>
      </c>
      <c r="AGP9" s="22">
        <v>72.170177527043109</v>
      </c>
      <c r="AGQ9" s="66" t="s">
        <v>25</v>
      </c>
      <c r="AGR9" s="66" t="s">
        <v>25</v>
      </c>
      <c r="AGS9" s="66" t="s">
        <v>25</v>
      </c>
      <c r="AGT9" s="66" t="s">
        <v>25</v>
      </c>
      <c r="AGU9" s="66">
        <v>309</v>
      </c>
      <c r="AGV9" s="22">
        <v>54.401408450704224</v>
      </c>
      <c r="AGW9" s="66">
        <v>259</v>
      </c>
      <c r="AGX9" s="22">
        <v>45.598591549295776</v>
      </c>
      <c r="AGY9" s="66">
        <v>221</v>
      </c>
      <c r="AGZ9" s="66">
        <v>193</v>
      </c>
      <c r="AHA9" s="22">
        <v>114.5077720207254</v>
      </c>
      <c r="AHB9" s="66">
        <v>55</v>
      </c>
      <c r="AHC9" s="66">
        <v>12</v>
      </c>
      <c r="AHD9" s="22">
        <v>17.910447761194028</v>
      </c>
      <c r="AHE9" s="191">
        <v>1993</v>
      </c>
      <c r="AHF9" s="22">
        <v>44.005299183042617</v>
      </c>
      <c r="AHG9" s="66">
        <v>2536</v>
      </c>
      <c r="AHH9" s="22">
        <v>55.994700816957383</v>
      </c>
      <c r="AHI9" s="66">
        <v>23513</v>
      </c>
      <c r="AHJ9" s="22">
        <v>47.966136270909836</v>
      </c>
      <c r="AHK9" s="66">
        <v>25507</v>
      </c>
      <c r="AHL9" s="22">
        <v>52.033863729090164</v>
      </c>
      <c r="AHM9" s="66">
        <v>192</v>
      </c>
      <c r="AHN9" s="22">
        <v>49.870129870129873</v>
      </c>
      <c r="AHO9" s="66">
        <v>193</v>
      </c>
      <c r="AHP9" s="22">
        <v>50.129870129870127</v>
      </c>
      <c r="AHQ9" s="66" t="s">
        <v>25</v>
      </c>
      <c r="AHR9" s="66" t="s">
        <v>25</v>
      </c>
      <c r="AHS9" s="22" t="s">
        <v>25</v>
      </c>
      <c r="AHT9" s="66">
        <v>32</v>
      </c>
      <c r="AHU9" s="66">
        <v>4</v>
      </c>
      <c r="AHV9" s="22">
        <v>11.111111111111111</v>
      </c>
      <c r="AHW9" s="191">
        <v>638</v>
      </c>
      <c r="AHX9" s="22">
        <v>54.952627045650303</v>
      </c>
      <c r="AHY9" s="66">
        <v>523</v>
      </c>
      <c r="AHZ9" s="22">
        <v>45.047372954349697</v>
      </c>
      <c r="AIA9" s="66">
        <v>21641</v>
      </c>
      <c r="AIB9" s="22">
        <v>58.037438317957523</v>
      </c>
      <c r="AIC9" s="66">
        <v>15647</v>
      </c>
      <c r="AID9" s="22">
        <v>41.962561682042477</v>
      </c>
      <c r="AIE9" s="66">
        <v>268</v>
      </c>
      <c r="AIF9" s="22">
        <v>51.83752417794971</v>
      </c>
      <c r="AIG9" s="66">
        <v>249</v>
      </c>
      <c r="AIH9" s="22">
        <v>48.16247582205029</v>
      </c>
      <c r="AII9" s="191">
        <v>3745</v>
      </c>
      <c r="AIJ9" s="22">
        <v>66.107678729037957</v>
      </c>
      <c r="AIK9" s="66">
        <v>1920</v>
      </c>
      <c r="AIL9" s="22">
        <v>33.89232127096205</v>
      </c>
      <c r="AIM9" s="66">
        <v>77169</v>
      </c>
      <c r="AIN9" s="22">
        <v>44.605842707020727</v>
      </c>
      <c r="AIO9" s="66">
        <v>95833</v>
      </c>
      <c r="AIP9" s="22">
        <v>55.394157292979273</v>
      </c>
      <c r="AIQ9" s="191">
        <v>55</v>
      </c>
      <c r="AIR9" s="22">
        <v>22.448979591836736</v>
      </c>
      <c r="AIS9" s="66">
        <v>190</v>
      </c>
      <c r="AIT9" s="22">
        <v>77.551020408163268</v>
      </c>
      <c r="AIU9" s="66">
        <v>608</v>
      </c>
      <c r="AIV9" s="22">
        <v>60.678642714570856</v>
      </c>
      <c r="AIW9" s="66">
        <v>394</v>
      </c>
      <c r="AIX9" s="22">
        <v>39.321357285429144</v>
      </c>
      <c r="AIY9" s="191">
        <v>173</v>
      </c>
      <c r="AIZ9" s="22">
        <v>53.726708074534159</v>
      </c>
      <c r="AJA9" s="66">
        <v>149</v>
      </c>
      <c r="AJB9" s="22">
        <v>46.273291925465841</v>
      </c>
      <c r="AJC9" s="66">
        <v>10858</v>
      </c>
      <c r="AJD9" s="22">
        <v>48.90330135567266</v>
      </c>
      <c r="AJE9" s="66">
        <v>11345</v>
      </c>
      <c r="AJF9" s="22">
        <v>51.09669864432734</v>
      </c>
      <c r="AJG9" s="66">
        <v>2</v>
      </c>
      <c r="AJH9" s="66">
        <v>40</v>
      </c>
      <c r="AJI9" s="22">
        <v>95.238095238095241</v>
      </c>
      <c r="AJJ9" s="66">
        <v>4751</v>
      </c>
      <c r="AJK9" s="22">
        <v>37.575134451123063</v>
      </c>
      <c r="AJL9" s="66">
        <v>7893</v>
      </c>
      <c r="AJM9" s="22">
        <v>62.424865548876937</v>
      </c>
      <c r="AJN9" s="264" t="s">
        <v>2268</v>
      </c>
      <c r="AJO9" s="266" t="s">
        <v>2268</v>
      </c>
      <c r="AJP9" s="265" t="s">
        <v>2268</v>
      </c>
      <c r="AJQ9" s="30" t="s">
        <v>25</v>
      </c>
      <c r="AJR9" s="141" t="s">
        <v>25</v>
      </c>
      <c r="AJS9" s="141" t="s">
        <v>25</v>
      </c>
      <c r="AJT9" s="58" t="s">
        <v>25</v>
      </c>
      <c r="AJU9" s="30"/>
      <c r="AJV9" s="141"/>
      <c r="AJW9" s="58"/>
      <c r="AJX9" s="93">
        <v>13456</v>
      </c>
      <c r="AJY9" s="92">
        <v>2.2740784780023785E-2</v>
      </c>
      <c r="AJZ9" s="91">
        <v>16740</v>
      </c>
      <c r="AKA9" s="92">
        <v>4.7132616487455196E-2</v>
      </c>
      <c r="AKB9" s="91">
        <v>354</v>
      </c>
      <c r="AKC9" s="92">
        <v>0.56497175141242939</v>
      </c>
      <c r="AKD9" s="92">
        <v>0</v>
      </c>
      <c r="AKE9" s="92">
        <v>0</v>
      </c>
      <c r="AKF9" s="92">
        <v>99.435028248587571</v>
      </c>
      <c r="AKG9" s="91">
        <v>996</v>
      </c>
      <c r="AKH9" s="92">
        <v>0.40160642570281119</v>
      </c>
      <c r="AKI9" s="92">
        <v>0</v>
      </c>
      <c r="AKJ9" s="92">
        <v>0.1004016064257028</v>
      </c>
      <c r="AKK9" s="137">
        <v>99.497991967871485</v>
      </c>
      <c r="AKL9" s="91">
        <v>92412.081474000006</v>
      </c>
      <c r="AKM9" s="130">
        <v>99.878147847278626</v>
      </c>
      <c r="AKN9" s="30" t="s">
        <v>25</v>
      </c>
      <c r="AKO9" s="141" t="s">
        <v>25</v>
      </c>
      <c r="AKP9" s="141" t="s">
        <v>25</v>
      </c>
      <c r="AKQ9" s="141" t="s">
        <v>25</v>
      </c>
      <c r="AKR9" s="141" t="s">
        <v>25</v>
      </c>
      <c r="AKS9" s="141" t="s">
        <v>25</v>
      </c>
      <c r="AKT9" s="141" t="s">
        <v>25</v>
      </c>
      <c r="AKU9" s="141" t="s">
        <v>25</v>
      </c>
      <c r="AKV9" s="141" t="s">
        <v>25</v>
      </c>
      <c r="AKW9" s="141" t="s">
        <v>25</v>
      </c>
      <c r="AKX9" s="141" t="s">
        <v>25</v>
      </c>
      <c r="AKY9" s="141" t="s">
        <v>25</v>
      </c>
      <c r="AKZ9" s="141" t="s">
        <v>25</v>
      </c>
      <c r="ALA9" s="58" t="s">
        <v>25</v>
      </c>
      <c r="ALB9" s="93">
        <v>81</v>
      </c>
      <c r="ALC9" s="93">
        <v>6</v>
      </c>
      <c r="ALD9" s="93">
        <v>5</v>
      </c>
      <c r="ALE9" s="93">
        <v>0</v>
      </c>
      <c r="ALF9" s="93">
        <v>31</v>
      </c>
      <c r="ALG9" s="93">
        <v>2</v>
      </c>
      <c r="ALH9" s="93">
        <v>28</v>
      </c>
      <c r="ALI9" s="93">
        <v>3</v>
      </c>
      <c r="ALJ9" s="93">
        <v>10</v>
      </c>
      <c r="ALK9" s="93">
        <v>0</v>
      </c>
      <c r="ALL9" s="93">
        <v>4</v>
      </c>
      <c r="ALM9" s="93">
        <v>1</v>
      </c>
      <c r="ALN9" s="93">
        <v>1</v>
      </c>
      <c r="ALO9" s="93">
        <v>0</v>
      </c>
      <c r="ALP9" s="93">
        <v>2</v>
      </c>
      <c r="ALQ9" s="93">
        <v>0</v>
      </c>
      <c r="ALR9" s="93">
        <v>0</v>
      </c>
      <c r="ALS9" s="95">
        <v>0</v>
      </c>
      <c r="ALT9" s="94">
        <v>6</v>
      </c>
      <c r="ALU9" s="93">
        <v>2</v>
      </c>
      <c r="ALV9" s="93">
        <v>0</v>
      </c>
      <c r="ALW9" s="93">
        <v>0</v>
      </c>
      <c r="ALX9" s="93">
        <v>0</v>
      </c>
      <c r="ALY9" s="93">
        <v>0</v>
      </c>
      <c r="ALZ9" s="93">
        <v>2</v>
      </c>
      <c r="AMA9" s="93">
        <v>1</v>
      </c>
      <c r="AMB9" s="93">
        <v>1</v>
      </c>
      <c r="AMC9" s="93">
        <v>0</v>
      </c>
      <c r="AMD9" s="93">
        <v>2</v>
      </c>
      <c r="AME9" s="93">
        <v>1</v>
      </c>
      <c r="AMF9" s="93">
        <v>0</v>
      </c>
      <c r="AMG9" s="93">
        <v>0</v>
      </c>
      <c r="AMH9" s="93">
        <v>1</v>
      </c>
      <c r="AMI9" s="93">
        <v>0</v>
      </c>
      <c r="AMJ9" s="93">
        <v>0</v>
      </c>
      <c r="AMK9" s="95">
        <v>0</v>
      </c>
      <c r="AML9" s="94">
        <v>7367</v>
      </c>
      <c r="AMM9" s="93">
        <v>4668</v>
      </c>
      <c r="AMN9" s="93">
        <v>2058</v>
      </c>
      <c r="AMO9" s="93">
        <v>1229</v>
      </c>
      <c r="AMP9" s="93">
        <v>523</v>
      </c>
      <c r="AMQ9" s="93">
        <v>353</v>
      </c>
      <c r="AMR9" s="93">
        <v>607</v>
      </c>
      <c r="AMS9" s="93">
        <v>501</v>
      </c>
      <c r="AMT9" s="93">
        <v>414</v>
      </c>
      <c r="AMU9" s="93">
        <v>472</v>
      </c>
      <c r="AMV9" s="93">
        <v>633</v>
      </c>
      <c r="AMW9" s="93">
        <v>232</v>
      </c>
      <c r="AMX9" s="93">
        <v>312</v>
      </c>
      <c r="AMY9" s="93">
        <v>131</v>
      </c>
      <c r="AMZ9" s="93">
        <v>69</v>
      </c>
      <c r="ANA9" s="93">
        <v>52</v>
      </c>
      <c r="ANB9" s="93">
        <v>397</v>
      </c>
      <c r="ANC9" s="93">
        <v>179</v>
      </c>
      <c r="AND9" s="93">
        <v>192</v>
      </c>
      <c r="ANE9" s="93">
        <v>196</v>
      </c>
      <c r="ANF9" s="93">
        <v>135</v>
      </c>
      <c r="ANG9" s="93">
        <v>125</v>
      </c>
      <c r="ANH9" s="93">
        <v>167</v>
      </c>
      <c r="ANI9" s="93">
        <v>76</v>
      </c>
      <c r="ANJ9" s="93">
        <v>32</v>
      </c>
      <c r="ANK9" s="93">
        <v>34</v>
      </c>
      <c r="ANL9" s="93">
        <v>1828</v>
      </c>
      <c r="ANM9" s="95">
        <v>1088</v>
      </c>
      <c r="ANN9" s="94">
        <v>85</v>
      </c>
      <c r="ANO9" s="93">
        <v>65</v>
      </c>
      <c r="ANP9" s="93">
        <v>44</v>
      </c>
      <c r="ANQ9" s="93">
        <v>32</v>
      </c>
      <c r="ANR9" s="93">
        <v>25</v>
      </c>
      <c r="ANS9" s="93">
        <v>21</v>
      </c>
      <c r="ANT9" s="93">
        <v>42</v>
      </c>
      <c r="ANU9" s="93">
        <v>30</v>
      </c>
      <c r="ANV9" s="93">
        <v>148</v>
      </c>
      <c r="ANW9" s="93">
        <v>71</v>
      </c>
      <c r="ANX9" s="93">
        <v>863</v>
      </c>
      <c r="ANY9" s="93">
        <v>317</v>
      </c>
      <c r="ANZ9" s="93">
        <v>1886</v>
      </c>
      <c r="AOA9" s="93">
        <v>941</v>
      </c>
      <c r="AOB9" s="93">
        <v>4318</v>
      </c>
      <c r="AOC9" s="93">
        <v>3223</v>
      </c>
      <c r="AOD9" s="95">
        <v>2</v>
      </c>
      <c r="AOE9" s="93">
        <v>422</v>
      </c>
      <c r="AOF9" s="93">
        <v>196</v>
      </c>
      <c r="AOG9" s="93">
        <v>443</v>
      </c>
      <c r="AOH9" s="93">
        <v>167</v>
      </c>
      <c r="AOI9" s="93">
        <v>189</v>
      </c>
      <c r="AOJ9" s="93">
        <v>144</v>
      </c>
      <c r="AOK9" s="93">
        <v>129</v>
      </c>
      <c r="AOL9" s="93">
        <v>78</v>
      </c>
      <c r="AOM9" s="93">
        <v>201</v>
      </c>
      <c r="AON9" s="93">
        <v>18</v>
      </c>
      <c r="AOO9" s="93">
        <v>116</v>
      </c>
      <c r="AOP9" s="93">
        <v>8</v>
      </c>
      <c r="AOQ9" s="93">
        <v>73</v>
      </c>
      <c r="AOR9" s="93">
        <v>47</v>
      </c>
      <c r="AOS9" s="93">
        <v>59</v>
      </c>
      <c r="AOT9" s="93">
        <v>45</v>
      </c>
      <c r="AOU9" s="93">
        <v>72</v>
      </c>
      <c r="AOV9" s="93">
        <v>149</v>
      </c>
      <c r="AOW9" s="93">
        <v>89</v>
      </c>
      <c r="AOX9" s="129">
        <v>579.91435498598821</v>
      </c>
      <c r="AOY9" s="130">
        <v>373.80782690167126</v>
      </c>
      <c r="AOZ9" s="130">
        <v>162.0013224597752</v>
      </c>
      <c r="APA9" s="130">
        <v>98.41684217269794</v>
      </c>
      <c r="APB9" s="130">
        <v>41.169432286910798</v>
      </c>
      <c r="APC9" s="130">
        <v>28.267815530481993</v>
      </c>
      <c r="APD9" s="130">
        <v>47.781731162819987</v>
      </c>
      <c r="APE9" s="130">
        <v>40.119477565924868</v>
      </c>
      <c r="APF9" s="130">
        <v>32.589187316981011</v>
      </c>
      <c r="APG9" s="130">
        <v>37.797192437358362</v>
      </c>
      <c r="APH9" s="130">
        <v>49.828395100601405</v>
      </c>
      <c r="API9" s="130">
        <v>18.578281028532075</v>
      </c>
      <c r="APJ9" s="130">
        <v>24.559967253376996</v>
      </c>
      <c r="APK9" s="130">
        <v>10.490322477317681</v>
      </c>
      <c r="APL9" s="130">
        <v>5.4315312194968355</v>
      </c>
      <c r="APM9" s="130">
        <v>4.1640974719123616</v>
      </c>
      <c r="APN9" s="130">
        <v>31.25098397304701</v>
      </c>
      <c r="APO9" s="130">
        <v>14.334104759082937</v>
      </c>
      <c r="APP9" s="130">
        <v>15.113826002078151</v>
      </c>
      <c r="APQ9" s="130">
        <v>15.695444317208132</v>
      </c>
      <c r="APR9" s="130">
        <v>10.626908907711201</v>
      </c>
      <c r="APS9" s="130">
        <v>10.009849692097024</v>
      </c>
      <c r="APT9" s="130">
        <v>13.145879908057559</v>
      </c>
      <c r="APU9" s="130">
        <v>6.0859886127949903</v>
      </c>
      <c r="APV9" s="130">
        <v>2.5189710003463586</v>
      </c>
      <c r="APW9" s="130">
        <v>2.7226791162503905</v>
      </c>
      <c r="APX9" s="130">
        <v>143.89621839478573</v>
      </c>
      <c r="APY9" s="137">
        <v>87.125731720012496</v>
      </c>
      <c r="APZ9" s="130">
        <v>627.49151040897675</v>
      </c>
      <c r="AQA9" s="92">
        <v>522.67610164039888</v>
      </c>
      <c r="AQB9" s="92">
        <v>324.81913479994091</v>
      </c>
      <c r="AQC9" s="92">
        <v>257.3174654229656</v>
      </c>
      <c r="AQD9" s="92">
        <v>624.90810174974274</v>
      </c>
      <c r="AQE9" s="92">
        <v>517.72202309836723</v>
      </c>
      <c r="AQF9" s="92">
        <v>35.926508733734273</v>
      </c>
      <c r="AQG9" s="92">
        <v>32.730163183242155</v>
      </c>
      <c r="AQH9" s="92">
        <v>20.105842901560354</v>
      </c>
      <c r="AQI9" s="92">
        <v>15.591705212826776</v>
      </c>
      <c r="AQJ9" s="92">
        <v>67.382530168479093</v>
      </c>
      <c r="AQK9" s="92">
        <v>34.152101917568366</v>
      </c>
      <c r="AQL9" s="92">
        <v>205.63482305397497</v>
      </c>
      <c r="AQM9" s="92">
        <v>73.101943773766777</v>
      </c>
      <c r="AQN9" s="92">
        <v>773.88804884604099</v>
      </c>
      <c r="AQO9" s="92">
        <v>377.31082833961182</v>
      </c>
      <c r="AQP9" s="92">
        <v>4533.1429651248245</v>
      </c>
      <c r="AQQ9" s="92">
        <v>3633.0639252420729</v>
      </c>
      <c r="AQR9" s="137">
        <v>7.6976368254945733</v>
      </c>
      <c r="AQS9" s="92">
        <v>33.218930067067603</v>
      </c>
      <c r="AQT9" s="92">
        <v>15.695444317208132</v>
      </c>
      <c r="AQU9" s="92">
        <v>34.872004786044897</v>
      </c>
      <c r="AQV9" s="92">
        <v>13.373159188641623</v>
      </c>
      <c r="AQW9" s="92">
        <v>14.87767247079568</v>
      </c>
      <c r="AQX9" s="92">
        <v>11.53134684529577</v>
      </c>
      <c r="AQY9" s="92">
        <v>10.154601845146258</v>
      </c>
      <c r="AQZ9" s="92">
        <v>6.2461462078685424</v>
      </c>
      <c r="ARA9" s="92">
        <v>15.822286595925565</v>
      </c>
      <c r="ARB9" s="92">
        <v>1.4414183556619713</v>
      </c>
      <c r="ARC9" s="92">
        <v>9.1312698762555495</v>
      </c>
      <c r="ARD9" s="92">
        <v>0.64063038029420949</v>
      </c>
      <c r="ARE9" s="92">
        <v>5.7464025945401307</v>
      </c>
      <c r="ARF9" s="92">
        <v>3.7637034842284809</v>
      </c>
      <c r="ARG9" s="92">
        <v>4.6443527818885988</v>
      </c>
      <c r="ARH9" s="92">
        <v>3.6035458891549283</v>
      </c>
      <c r="ARI9" s="92">
        <v>5.6676847507793067</v>
      </c>
      <c r="ARJ9" s="92">
        <v>11.931740832979653</v>
      </c>
      <c r="ARK9" s="130">
        <v>7.1270129807730811</v>
      </c>
      <c r="ARL9" s="287" t="s">
        <v>25</v>
      </c>
      <c r="ARM9" s="176" t="s">
        <v>25</v>
      </c>
      <c r="ARN9" s="176" t="s">
        <v>25</v>
      </c>
      <c r="ARO9" s="176" t="s">
        <v>25</v>
      </c>
      <c r="ARP9" s="176" t="s">
        <v>25</v>
      </c>
      <c r="ARQ9" s="176" t="s">
        <v>25</v>
      </c>
      <c r="ARR9" s="176" t="s">
        <v>25</v>
      </c>
      <c r="ARS9" s="176" t="s">
        <v>25</v>
      </c>
      <c r="ART9" s="176" t="s">
        <v>25</v>
      </c>
      <c r="ARU9" s="176" t="s">
        <v>25</v>
      </c>
      <c r="ARV9" s="176" t="s">
        <v>25</v>
      </c>
      <c r="ARW9" s="176" t="s">
        <v>25</v>
      </c>
      <c r="ARX9" s="176" t="s">
        <v>25</v>
      </c>
      <c r="ARY9" s="176" t="s">
        <v>25</v>
      </c>
      <c r="ARZ9" s="176" t="s">
        <v>25</v>
      </c>
      <c r="ASA9" s="176" t="s">
        <v>25</v>
      </c>
      <c r="ASB9" s="176" t="s">
        <v>25</v>
      </c>
      <c r="ASC9" s="176" t="s">
        <v>25</v>
      </c>
      <c r="ASD9" s="176" t="s">
        <v>25</v>
      </c>
      <c r="ASE9" s="176" t="s">
        <v>25</v>
      </c>
      <c r="ASF9" s="176" t="s">
        <v>25</v>
      </c>
      <c r="ASG9" s="176" t="s">
        <v>25</v>
      </c>
      <c r="ASH9" s="176" t="s">
        <v>25</v>
      </c>
      <c r="ASI9" s="176" t="s">
        <v>25</v>
      </c>
      <c r="ASJ9" s="176" t="s">
        <v>25</v>
      </c>
      <c r="ASK9" s="177" t="s">
        <v>25</v>
      </c>
      <c r="ASL9" s="141" t="s">
        <v>25</v>
      </c>
      <c r="ASM9" s="141" t="s">
        <v>25</v>
      </c>
      <c r="ASN9" s="141" t="s">
        <v>25</v>
      </c>
      <c r="ASO9" s="141" t="s">
        <v>25</v>
      </c>
      <c r="ASP9" s="141" t="s">
        <v>25</v>
      </c>
      <c r="ASQ9" s="141" t="s">
        <v>25</v>
      </c>
      <c r="ASR9" s="141" t="s">
        <v>25</v>
      </c>
      <c r="ASS9" s="141" t="s">
        <v>25</v>
      </c>
      <c r="AST9" s="141" t="s">
        <v>25</v>
      </c>
      <c r="ASU9" s="141" t="s">
        <v>25</v>
      </c>
      <c r="ASV9" s="141" t="s">
        <v>25</v>
      </c>
      <c r="ASW9" s="141" t="s">
        <v>25</v>
      </c>
      <c r="ASX9" s="141" t="s">
        <v>25</v>
      </c>
      <c r="ASY9" s="141" t="s">
        <v>25</v>
      </c>
      <c r="ASZ9" s="141" t="s">
        <v>25</v>
      </c>
      <c r="ATA9" s="141" t="s">
        <v>25</v>
      </c>
      <c r="ATB9" s="141" t="s">
        <v>25</v>
      </c>
      <c r="ATC9" s="141" t="s">
        <v>25</v>
      </c>
      <c r="ATD9" s="58" t="s">
        <v>25</v>
      </c>
      <c r="ATE9" s="91" t="s">
        <v>25</v>
      </c>
      <c r="ATF9" s="91" t="s">
        <v>25</v>
      </c>
      <c r="ATG9" s="91" t="s">
        <v>25</v>
      </c>
      <c r="ATH9" s="91" t="s">
        <v>25</v>
      </c>
      <c r="ATI9" s="91" t="s">
        <v>25</v>
      </c>
      <c r="ATJ9" s="91" t="s">
        <v>25</v>
      </c>
      <c r="ATK9" s="91" t="s">
        <v>25</v>
      </c>
      <c r="ATL9" s="91" t="s">
        <v>25</v>
      </c>
      <c r="ATM9" s="91" t="s">
        <v>25</v>
      </c>
      <c r="ATN9" s="91" t="s">
        <v>25</v>
      </c>
      <c r="ATO9" s="91" t="s">
        <v>25</v>
      </c>
      <c r="ATP9" s="95" t="s">
        <v>25</v>
      </c>
      <c r="ATQ9" s="91">
        <v>70</v>
      </c>
      <c r="ATR9" s="91">
        <v>26</v>
      </c>
      <c r="ATS9" s="91">
        <v>0</v>
      </c>
      <c r="ATT9" s="91">
        <v>0</v>
      </c>
      <c r="ATU9" s="91">
        <v>3</v>
      </c>
      <c r="ATV9" s="91">
        <v>1</v>
      </c>
      <c r="ATW9" s="91">
        <v>26</v>
      </c>
      <c r="ATX9" s="91">
        <v>15</v>
      </c>
      <c r="ATY9" s="91">
        <v>28</v>
      </c>
      <c r="ATZ9" s="91">
        <v>5</v>
      </c>
      <c r="AUA9" s="91">
        <v>13</v>
      </c>
      <c r="AUB9" s="93">
        <v>5</v>
      </c>
      <c r="AUC9" s="129">
        <v>14.2</v>
      </c>
      <c r="AUD9" s="130">
        <v>5.0999999999999996</v>
      </c>
      <c r="AUE9" s="130">
        <v>0</v>
      </c>
      <c r="AUF9" s="130">
        <v>0</v>
      </c>
      <c r="AUG9" s="130">
        <v>3.8</v>
      </c>
      <c r="AUH9" s="130">
        <v>1.3</v>
      </c>
      <c r="AUI9" s="130">
        <v>15.7</v>
      </c>
      <c r="AUJ9" s="130">
        <v>8</v>
      </c>
      <c r="AUK9" s="130">
        <v>29.7</v>
      </c>
      <c r="AUL9" s="130">
        <v>4.9000000000000004</v>
      </c>
      <c r="AUM9" s="130">
        <v>36.5</v>
      </c>
      <c r="AUN9" s="137">
        <v>15.1</v>
      </c>
      <c r="AUO9" s="93" t="s">
        <v>2268</v>
      </c>
      <c r="AUP9" s="93" t="s">
        <v>2268</v>
      </c>
      <c r="AUQ9" s="93" t="s">
        <v>2268</v>
      </c>
      <c r="AUR9" s="93" t="s">
        <v>2268</v>
      </c>
      <c r="AUS9" s="93" t="s">
        <v>2268</v>
      </c>
      <c r="AUT9" s="93" t="s">
        <v>2268</v>
      </c>
      <c r="AUU9" s="93" t="s">
        <v>2268</v>
      </c>
      <c r="AUV9" s="93" t="s">
        <v>2268</v>
      </c>
      <c r="AUW9" s="93" t="s">
        <v>2268</v>
      </c>
      <c r="AUX9" s="93" t="s">
        <v>2268</v>
      </c>
      <c r="AUY9" s="93" t="s">
        <v>2268</v>
      </c>
      <c r="AUZ9" s="93" t="s">
        <v>2268</v>
      </c>
      <c r="AVA9" s="93" t="s">
        <v>2268</v>
      </c>
      <c r="AVB9" s="93" t="s">
        <v>2268</v>
      </c>
      <c r="AVC9" s="93" t="s">
        <v>2268</v>
      </c>
      <c r="AVD9" s="93" t="s">
        <v>2268</v>
      </c>
      <c r="AVE9" s="30" t="s">
        <v>25</v>
      </c>
      <c r="AVF9" s="141" t="s">
        <v>25</v>
      </c>
      <c r="AVG9" s="96" t="s">
        <v>25</v>
      </c>
      <c r="AVH9" s="141" t="s">
        <v>25</v>
      </c>
      <c r="AVI9" s="30"/>
      <c r="AVJ9" s="58"/>
      <c r="AVK9" s="30"/>
      <c r="AVL9" s="58"/>
      <c r="AVM9" s="30"/>
      <c r="AVN9" s="58"/>
      <c r="AVO9" s="30"/>
      <c r="AVP9" s="58"/>
      <c r="AVQ9" s="30"/>
      <c r="AVR9" s="30"/>
      <c r="AVS9" s="58"/>
      <c r="AVT9" s="30"/>
      <c r="AVU9" s="141"/>
      <c r="AVV9" s="141"/>
      <c r="AVW9" s="141"/>
      <c r="AVX9" s="141"/>
      <c r="AVY9" s="141"/>
      <c r="AVZ9" s="141"/>
      <c r="AWA9" s="58"/>
      <c r="AWB9" s="141"/>
      <c r="AWC9" s="141"/>
      <c r="AWD9" s="141"/>
      <c r="AWE9" s="141"/>
      <c r="AWF9" s="141"/>
      <c r="AWG9" s="141"/>
      <c r="AWH9" s="141"/>
      <c r="AWI9" s="141"/>
      <c r="AWJ9" s="141"/>
      <c r="AWK9" s="141"/>
      <c r="AWL9" s="141"/>
      <c r="AWM9" s="141"/>
      <c r="AWN9" s="141"/>
      <c r="AWO9" s="141"/>
      <c r="AWP9" s="141"/>
      <c r="AWQ9" s="141"/>
      <c r="AWR9" s="141"/>
      <c r="AWS9" s="141"/>
      <c r="AWT9" s="141"/>
      <c r="AWU9" s="141"/>
      <c r="AWV9" s="141"/>
      <c r="AWW9" s="141"/>
      <c r="AWX9" s="141"/>
      <c r="AWY9" s="141"/>
      <c r="AWZ9" s="30" t="s">
        <v>2268</v>
      </c>
      <c r="AXA9" s="141" t="s">
        <v>2268</v>
      </c>
      <c r="AXB9" s="141" t="s">
        <v>2268</v>
      </c>
      <c r="AXC9" s="141" t="s">
        <v>2268</v>
      </c>
      <c r="AXD9" s="141" t="s">
        <v>2268</v>
      </c>
      <c r="AXE9" s="141" t="s">
        <v>2268</v>
      </c>
      <c r="AXF9" s="141" t="s">
        <v>2268</v>
      </c>
      <c r="AXG9" s="141" t="s">
        <v>2268</v>
      </c>
      <c r="AXH9" s="141" t="s">
        <v>2268</v>
      </c>
      <c r="AXI9" s="141" t="s">
        <v>2268</v>
      </c>
      <c r="AXJ9" s="141" t="s">
        <v>2268</v>
      </c>
      <c r="AXK9" s="141" t="s">
        <v>2268</v>
      </c>
      <c r="AXL9" s="141" t="s">
        <v>2268</v>
      </c>
      <c r="AXM9" s="141" t="s">
        <v>2268</v>
      </c>
      <c r="AXN9" s="141" t="s">
        <v>2268</v>
      </c>
      <c r="AXO9" s="72">
        <v>3559</v>
      </c>
      <c r="AXP9" s="73">
        <v>2516</v>
      </c>
      <c r="AXQ9" s="73">
        <v>564</v>
      </c>
      <c r="AXR9" s="73">
        <v>121</v>
      </c>
      <c r="AXS9" s="73">
        <v>358</v>
      </c>
      <c r="AXT9" s="73">
        <v>2005</v>
      </c>
      <c r="AXU9" s="73"/>
      <c r="AXV9" s="73">
        <v>1466</v>
      </c>
      <c r="AXW9" s="73"/>
      <c r="AXX9" s="73"/>
      <c r="AXY9" s="73"/>
      <c r="AXZ9" s="73" t="s">
        <v>25</v>
      </c>
      <c r="AYA9" s="74" t="s">
        <v>25</v>
      </c>
      <c r="AYB9" s="72">
        <v>530</v>
      </c>
      <c r="AYC9" s="73">
        <v>2840</v>
      </c>
      <c r="AYD9" s="73">
        <v>117</v>
      </c>
      <c r="AYE9" s="73">
        <v>2241</v>
      </c>
      <c r="AYF9" s="73">
        <v>272</v>
      </c>
      <c r="AYG9" s="73">
        <v>274</v>
      </c>
      <c r="AYH9" s="76">
        <v>53</v>
      </c>
      <c r="AYI9" s="76">
        <v>64</v>
      </c>
      <c r="AYJ9" s="76">
        <v>88</v>
      </c>
      <c r="AYK9" s="76">
        <v>261</v>
      </c>
      <c r="AYL9" s="76">
        <v>63</v>
      </c>
      <c r="AYM9" s="76">
        <v>58</v>
      </c>
      <c r="AYN9" s="76">
        <v>77</v>
      </c>
      <c r="AYO9" s="76">
        <v>81</v>
      </c>
      <c r="AYP9" s="76">
        <v>62</v>
      </c>
      <c r="AYQ9" s="76">
        <v>87</v>
      </c>
      <c r="AYR9" s="76">
        <v>16</v>
      </c>
      <c r="AYS9" s="76">
        <v>176</v>
      </c>
      <c r="AYT9" s="76">
        <v>26</v>
      </c>
      <c r="AYU9" s="76">
        <v>723</v>
      </c>
      <c r="AYV9" s="76">
        <v>0</v>
      </c>
      <c r="AYW9" s="76">
        <v>2</v>
      </c>
      <c r="AYX9" s="76">
        <v>108</v>
      </c>
      <c r="AYY9" s="73">
        <v>240</v>
      </c>
      <c r="AYZ9" s="76">
        <v>178</v>
      </c>
      <c r="AZA9" s="74">
        <v>1473</v>
      </c>
      <c r="AZB9" s="72">
        <v>3027</v>
      </c>
      <c r="AZC9" s="73">
        <v>307</v>
      </c>
      <c r="AZD9" s="73">
        <v>83</v>
      </c>
      <c r="AZE9" s="76">
        <v>0</v>
      </c>
      <c r="AZF9" s="76"/>
      <c r="AZG9" s="77"/>
      <c r="AZH9" s="73">
        <v>741</v>
      </c>
      <c r="AZI9" s="73">
        <v>8</v>
      </c>
      <c r="AZJ9" s="73">
        <v>591</v>
      </c>
      <c r="AZK9" s="76">
        <v>0</v>
      </c>
      <c r="AZL9" s="76">
        <v>23</v>
      </c>
      <c r="AZM9" s="76">
        <v>2</v>
      </c>
      <c r="AZN9" s="76">
        <v>33</v>
      </c>
      <c r="AZO9" s="76">
        <v>4</v>
      </c>
      <c r="AZP9" s="76">
        <v>266</v>
      </c>
      <c r="AZQ9" s="76">
        <v>1</v>
      </c>
      <c r="AZR9" s="76">
        <v>114</v>
      </c>
      <c r="AZS9" s="76">
        <v>0</v>
      </c>
      <c r="AZT9" s="76">
        <v>38</v>
      </c>
      <c r="AZU9" s="76">
        <v>0</v>
      </c>
      <c r="AZV9" s="76">
        <v>23</v>
      </c>
      <c r="AZW9" s="76">
        <v>0</v>
      </c>
      <c r="AZX9" s="76">
        <v>0</v>
      </c>
      <c r="AZY9" s="76">
        <v>0</v>
      </c>
      <c r="AZZ9" s="76">
        <v>0</v>
      </c>
      <c r="BAA9" s="76">
        <v>1</v>
      </c>
      <c r="BAB9" s="76">
        <v>56</v>
      </c>
      <c r="BAC9" s="76">
        <v>0</v>
      </c>
      <c r="BAD9" s="76">
        <v>38</v>
      </c>
      <c r="BAE9" s="72">
        <v>738</v>
      </c>
      <c r="BAF9" s="74">
        <v>6</v>
      </c>
      <c r="BAG9" s="191">
        <v>33</v>
      </c>
      <c r="BAH9" s="192">
        <v>14.379648875119285</v>
      </c>
      <c r="BAI9" s="66">
        <v>13</v>
      </c>
      <c r="BAJ9" s="192">
        <v>6.1483453856667882</v>
      </c>
      <c r="BAK9" s="66">
        <v>1119</v>
      </c>
      <c r="BAL9" s="192">
        <v>918.7192118226601</v>
      </c>
      <c r="BAM9" s="66">
        <v>221</v>
      </c>
      <c r="BAN9" s="192">
        <v>195.66352955758794</v>
      </c>
      <c r="BAO9" s="66">
        <v>2413</v>
      </c>
      <c r="BAP9" s="192">
        <v>1759.9649903358741</v>
      </c>
      <c r="BAQ9" s="66">
        <v>568</v>
      </c>
      <c r="BAR9" s="192">
        <v>435.82011678137638</v>
      </c>
      <c r="BAS9" s="66">
        <v>11623</v>
      </c>
      <c r="BAT9" s="192">
        <v>1486.3874633454525</v>
      </c>
      <c r="BAU9" s="66">
        <v>2060</v>
      </c>
      <c r="BAV9" s="193">
        <v>259.4282000972226</v>
      </c>
      <c r="BAW9" s="191">
        <v>15188</v>
      </c>
      <c r="BAX9" s="66">
        <v>2862</v>
      </c>
      <c r="BAY9" s="66">
        <v>764</v>
      </c>
      <c r="BAZ9" s="66">
        <v>51</v>
      </c>
      <c r="BBA9" s="66">
        <v>7</v>
      </c>
      <c r="BBB9" s="66">
        <v>4</v>
      </c>
      <c r="BBC9" s="66">
        <v>110</v>
      </c>
      <c r="BBD9" s="66">
        <v>11</v>
      </c>
      <c r="BBE9" s="66">
        <v>233</v>
      </c>
      <c r="BBF9" s="66">
        <v>4</v>
      </c>
      <c r="BBG9" s="66">
        <v>2</v>
      </c>
      <c r="BBH9" s="66">
        <v>0</v>
      </c>
      <c r="BBI9" s="66">
        <v>31</v>
      </c>
      <c r="BBJ9" s="66">
        <v>3</v>
      </c>
      <c r="BBK9" s="66">
        <v>220</v>
      </c>
      <c r="BBL9" s="66">
        <v>15</v>
      </c>
      <c r="BBM9" s="66">
        <v>161</v>
      </c>
      <c r="BBN9" s="66">
        <v>14</v>
      </c>
      <c r="BBO9" s="66">
        <v>3256</v>
      </c>
      <c r="BBP9" s="66">
        <v>526</v>
      </c>
      <c r="BBQ9" s="66">
        <v>455</v>
      </c>
      <c r="BBR9" s="66">
        <v>232</v>
      </c>
      <c r="BBS9" s="66">
        <v>234</v>
      </c>
      <c r="BBT9" s="66">
        <v>74</v>
      </c>
      <c r="BBU9" s="66">
        <v>2495</v>
      </c>
      <c r="BBV9" s="66">
        <v>518</v>
      </c>
      <c r="BBW9" s="66">
        <v>53</v>
      </c>
      <c r="BBX9" s="194">
        <v>41</v>
      </c>
      <c r="BBY9" s="191">
        <v>21577</v>
      </c>
      <c r="BBZ9" s="66">
        <v>15080</v>
      </c>
      <c r="BCA9" s="66">
        <v>3668</v>
      </c>
      <c r="BCB9" s="66">
        <v>2704</v>
      </c>
      <c r="BCC9" s="66">
        <v>2093</v>
      </c>
      <c r="BCD9" s="66">
        <v>1695</v>
      </c>
      <c r="BCE9" s="66">
        <v>753</v>
      </c>
      <c r="BCF9" s="66">
        <v>351</v>
      </c>
      <c r="BCG9" s="66">
        <v>11785</v>
      </c>
      <c r="BCH9" s="66">
        <v>7521</v>
      </c>
      <c r="BCI9" s="66">
        <v>608</v>
      </c>
      <c r="BCJ9" s="66">
        <v>452</v>
      </c>
      <c r="BCK9" s="66">
        <v>1829</v>
      </c>
      <c r="BCL9" s="66">
        <v>2186</v>
      </c>
      <c r="BCM9" s="66">
        <v>482</v>
      </c>
      <c r="BCN9" s="66">
        <v>70</v>
      </c>
      <c r="BCO9" s="66">
        <v>357</v>
      </c>
      <c r="BCP9" s="66">
        <v>99</v>
      </c>
      <c r="BCQ9" s="66">
        <v>2</v>
      </c>
      <c r="BCR9" s="194">
        <v>2</v>
      </c>
      <c r="BCS9" s="191">
        <v>15188</v>
      </c>
      <c r="BCT9" s="66">
        <v>2862</v>
      </c>
      <c r="BCU9" s="66">
        <v>3276</v>
      </c>
      <c r="BCV9" s="66">
        <v>779</v>
      </c>
      <c r="BCW9" s="66">
        <v>1449</v>
      </c>
      <c r="BCX9" s="66">
        <v>570</v>
      </c>
      <c r="BCY9" s="66">
        <v>1204</v>
      </c>
      <c r="BCZ9" s="66">
        <v>373</v>
      </c>
      <c r="BDA9" s="66">
        <v>7993</v>
      </c>
      <c r="BDB9" s="66">
        <v>882</v>
      </c>
      <c r="BDC9" s="66">
        <v>296</v>
      </c>
      <c r="BDD9" s="66">
        <v>64</v>
      </c>
      <c r="BDE9" s="66">
        <v>351</v>
      </c>
      <c r="BDF9" s="66">
        <v>125</v>
      </c>
      <c r="BDG9" s="66">
        <v>295</v>
      </c>
      <c r="BDH9" s="66">
        <v>39</v>
      </c>
      <c r="BDI9" s="66">
        <v>323</v>
      </c>
      <c r="BDJ9" s="66">
        <v>30</v>
      </c>
      <c r="BDK9" s="66">
        <v>1</v>
      </c>
      <c r="BDL9" s="194">
        <v>0</v>
      </c>
      <c r="BDM9" s="191">
        <v>3256</v>
      </c>
      <c r="BDN9" s="66">
        <v>526</v>
      </c>
      <c r="BDO9" s="192">
        <v>256.30550104340585</v>
      </c>
      <c r="BDP9" s="193">
        <v>42.121447504344275</v>
      </c>
      <c r="BDQ9" s="191">
        <v>764</v>
      </c>
      <c r="BDR9" s="66">
        <v>233</v>
      </c>
      <c r="BDS9" s="66">
        <v>161</v>
      </c>
      <c r="BDT9" s="66">
        <v>51</v>
      </c>
      <c r="BDU9" s="66">
        <v>4</v>
      </c>
      <c r="BDV9" s="66">
        <v>14</v>
      </c>
      <c r="BDW9" s="192">
        <v>60.140479974558374</v>
      </c>
      <c r="BDX9" s="192">
        <v>4.084018674375586</v>
      </c>
      <c r="BDY9" s="66">
        <v>396</v>
      </c>
      <c r="BDZ9" s="66">
        <v>1</v>
      </c>
      <c r="BEA9" s="66">
        <v>56</v>
      </c>
      <c r="BEB9" s="66">
        <v>1384</v>
      </c>
      <c r="BEC9" s="66">
        <v>248</v>
      </c>
      <c r="BED9" s="194">
        <v>922</v>
      </c>
      <c r="BEE9" s="191">
        <v>321</v>
      </c>
      <c r="BEF9" s="192">
        <v>12.742499490895463</v>
      </c>
      <c r="BEG9" s="66">
        <v>294</v>
      </c>
      <c r="BEH9" s="192">
        <v>91.588785046728972</v>
      </c>
      <c r="BEI9" s="66">
        <v>286</v>
      </c>
      <c r="BEJ9" s="66">
        <v>6</v>
      </c>
      <c r="BEK9" s="192">
        <v>22.513321037596459</v>
      </c>
      <c r="BEL9" s="192">
        <v>0.48047278522065712</v>
      </c>
      <c r="BEM9" s="66">
        <v>5</v>
      </c>
      <c r="BEN9" s="194">
        <v>332</v>
      </c>
      <c r="BEO9" s="191">
        <v>286</v>
      </c>
      <c r="BEP9" s="66">
        <v>6</v>
      </c>
      <c r="BEQ9" s="66">
        <v>0</v>
      </c>
      <c r="BER9" s="66">
        <v>0</v>
      </c>
      <c r="BES9" s="66">
        <v>36</v>
      </c>
      <c r="BET9" s="66">
        <v>2</v>
      </c>
      <c r="BEU9" s="66">
        <v>93</v>
      </c>
      <c r="BEV9" s="66">
        <v>0</v>
      </c>
      <c r="BEW9" s="66">
        <v>157</v>
      </c>
      <c r="BEX9" s="194">
        <v>4</v>
      </c>
      <c r="BEY9" s="191">
        <v>286</v>
      </c>
      <c r="BEZ9" s="66">
        <v>6</v>
      </c>
      <c r="BFA9" s="66">
        <v>25</v>
      </c>
      <c r="BFB9" s="66">
        <v>1</v>
      </c>
      <c r="BFC9" s="66">
        <v>103</v>
      </c>
      <c r="BFD9" s="66">
        <v>1</v>
      </c>
      <c r="BFE9" s="66">
        <v>122</v>
      </c>
      <c r="BFF9" s="66">
        <v>3</v>
      </c>
      <c r="BFG9" s="66">
        <v>28</v>
      </c>
      <c r="BFH9" s="66">
        <v>1</v>
      </c>
      <c r="BFI9" s="66">
        <v>2</v>
      </c>
      <c r="BFJ9" s="66">
        <v>0</v>
      </c>
      <c r="BFK9" s="66">
        <v>6</v>
      </c>
      <c r="BFL9" s="194">
        <v>0</v>
      </c>
      <c r="BFM9" s="191">
        <v>1152</v>
      </c>
      <c r="BFN9" s="66">
        <v>234</v>
      </c>
      <c r="BFO9" s="66">
        <v>33</v>
      </c>
      <c r="BFP9" s="66">
        <v>13</v>
      </c>
      <c r="BFQ9" s="66">
        <v>1119</v>
      </c>
      <c r="BFR9" s="66">
        <v>221</v>
      </c>
      <c r="BFS9" s="192">
        <v>327.93325191934889</v>
      </c>
      <c r="BFT9" s="192">
        <v>72.13583733060409</v>
      </c>
      <c r="BFU9" s="66">
        <v>627</v>
      </c>
      <c r="BFV9" s="66">
        <v>101</v>
      </c>
      <c r="BFW9" s="192">
        <v>514.77832512315274</v>
      </c>
      <c r="BFX9" s="192">
        <v>89.420889073829784</v>
      </c>
      <c r="BFY9" s="66">
        <v>98</v>
      </c>
      <c r="BFZ9" s="66">
        <v>9</v>
      </c>
      <c r="BGA9" s="192">
        <v>80.459770114942529</v>
      </c>
      <c r="BGB9" s="193">
        <v>7.9681980362818621</v>
      </c>
      <c r="BGC9" s="191">
        <v>98</v>
      </c>
      <c r="BGD9" s="66">
        <v>9</v>
      </c>
      <c r="BGE9" s="66">
        <v>0</v>
      </c>
      <c r="BGF9" s="66">
        <v>0</v>
      </c>
      <c r="BGG9" s="66">
        <v>5</v>
      </c>
      <c r="BGH9" s="66">
        <v>1</v>
      </c>
      <c r="BGI9" s="66">
        <v>32</v>
      </c>
      <c r="BGJ9" s="66">
        <v>1</v>
      </c>
      <c r="BGK9" s="66">
        <v>0</v>
      </c>
      <c r="BGL9" s="66">
        <v>0</v>
      </c>
      <c r="BGM9" s="66">
        <v>0</v>
      </c>
      <c r="BGN9" s="66">
        <v>0</v>
      </c>
      <c r="BGO9" s="66">
        <v>33</v>
      </c>
      <c r="BGP9" s="66">
        <v>3</v>
      </c>
      <c r="BGQ9" s="66">
        <v>28</v>
      </c>
      <c r="BGR9" s="66">
        <v>4</v>
      </c>
      <c r="BGS9" s="66">
        <v>627</v>
      </c>
      <c r="BGT9" s="66">
        <v>101</v>
      </c>
      <c r="BGU9" s="66">
        <v>2</v>
      </c>
      <c r="BGV9" s="66">
        <v>0</v>
      </c>
      <c r="BGW9" s="66">
        <v>40</v>
      </c>
      <c r="BGX9" s="194">
        <v>20</v>
      </c>
      <c r="BGY9" s="191">
        <v>2</v>
      </c>
      <c r="BGZ9" s="66">
        <v>0</v>
      </c>
      <c r="BHA9" s="66">
        <v>0</v>
      </c>
      <c r="BHB9" s="66">
        <v>0</v>
      </c>
      <c r="BHC9" s="66">
        <v>0</v>
      </c>
      <c r="BHD9" s="66">
        <v>0</v>
      </c>
      <c r="BHE9" s="66">
        <v>0</v>
      </c>
      <c r="BHF9" s="66">
        <v>0</v>
      </c>
      <c r="BHG9" s="66">
        <v>0</v>
      </c>
      <c r="BHH9" s="66">
        <v>0</v>
      </c>
      <c r="BHI9" s="66">
        <v>0</v>
      </c>
      <c r="BHJ9" s="66">
        <v>0</v>
      </c>
      <c r="BHK9" s="66">
        <v>2</v>
      </c>
      <c r="BHL9" s="66">
        <v>0</v>
      </c>
      <c r="BHM9" s="66">
        <v>0</v>
      </c>
      <c r="BHN9" s="66">
        <v>0</v>
      </c>
      <c r="BHO9" s="66">
        <v>30</v>
      </c>
      <c r="BHP9" s="66">
        <v>12</v>
      </c>
      <c r="BHQ9" s="66">
        <v>0</v>
      </c>
      <c r="BHR9" s="66">
        <v>0</v>
      </c>
      <c r="BHS9" s="66">
        <v>0</v>
      </c>
      <c r="BHT9" s="194">
        <v>0</v>
      </c>
      <c r="BHU9" s="191">
        <v>2235</v>
      </c>
      <c r="BHV9" s="66">
        <v>455</v>
      </c>
      <c r="BHW9" s="66">
        <v>1661</v>
      </c>
      <c r="BHX9" s="66">
        <v>304</v>
      </c>
      <c r="BHY9" s="66">
        <v>572</v>
      </c>
      <c r="BHZ9" s="194">
        <v>148</v>
      </c>
      <c r="BIA9" s="191">
        <v>164</v>
      </c>
      <c r="BIB9" s="66">
        <v>75</v>
      </c>
      <c r="BIC9" s="192">
        <v>0.70995670995671001</v>
      </c>
      <c r="BID9" s="192">
        <v>0.32467532467532467</v>
      </c>
      <c r="BIE9" s="192">
        <v>1.2909736539041328</v>
      </c>
      <c r="BIF9" s="192">
        <v>0.60059098152582135</v>
      </c>
      <c r="BIG9" s="66">
        <v>73</v>
      </c>
      <c r="BIH9" s="66">
        <v>38</v>
      </c>
      <c r="BII9" s="192">
        <v>0.31601731601731603</v>
      </c>
      <c r="BIJ9" s="192">
        <v>0.16450216450216451</v>
      </c>
      <c r="BIK9" s="192">
        <v>0.57464071179879073</v>
      </c>
      <c r="BIL9" s="192">
        <v>0.30429943063974951</v>
      </c>
      <c r="BIM9" s="192">
        <v>1.8656143657029234</v>
      </c>
      <c r="BIN9" s="192">
        <v>0.90489041216557087</v>
      </c>
      <c r="BIO9" s="66">
        <v>69</v>
      </c>
      <c r="BIP9" s="66">
        <v>14</v>
      </c>
      <c r="BIQ9" s="194">
        <v>0</v>
      </c>
      <c r="BIR9" s="66">
        <f t="shared" ref="BIR9:BIR18" si="55">BIT9+BIV9</f>
        <v>102</v>
      </c>
      <c r="BIS9" s="66">
        <f t="shared" ref="BIS9:BIS18" si="56">BIU9+BIW9</f>
        <v>60</v>
      </c>
      <c r="BIT9" s="66">
        <v>31</v>
      </c>
      <c r="BIU9" s="66">
        <v>15</v>
      </c>
      <c r="BIV9" s="66">
        <v>71</v>
      </c>
      <c r="BIW9" s="66">
        <v>45</v>
      </c>
      <c r="BIX9" s="198">
        <v>288</v>
      </c>
      <c r="BIY9" s="66" t="s">
        <v>2269</v>
      </c>
      <c r="BIZ9" s="66" t="s">
        <v>2269</v>
      </c>
      <c r="BJA9" s="66" t="s">
        <v>2269</v>
      </c>
      <c r="BJB9" s="66" t="s">
        <v>2269</v>
      </c>
      <c r="BJC9" s="199">
        <f t="shared" ref="BJC9:BJC18" si="57">SUM(BJD9:BJH9)</f>
        <v>4815</v>
      </c>
      <c r="BJD9" s="199">
        <v>1742</v>
      </c>
      <c r="BJE9" s="199">
        <v>1068</v>
      </c>
      <c r="BJF9" s="199">
        <v>1860</v>
      </c>
      <c r="BJG9" s="141">
        <v>145</v>
      </c>
      <c r="BJH9" s="66" t="s">
        <v>2269</v>
      </c>
      <c r="BJI9" s="48">
        <f t="shared" ref="BJI9:BJI18" si="58">(BJD9+BJE9)/BJC9*100</f>
        <v>58.359293873312566</v>
      </c>
      <c r="BJJ9" s="48">
        <f t="shared" ref="BJJ9:BJJ18" si="59">BJF9/BJC9*100</f>
        <v>38.629283489096572</v>
      </c>
      <c r="BJK9" s="49">
        <f t="shared" ref="BJK9:BJK18" si="60">BJG9/BJC9*100</f>
        <v>3.0114226375908619</v>
      </c>
      <c r="BJL9" s="191"/>
      <c r="BJM9" s="194"/>
      <c r="BJN9" s="191"/>
      <c r="BJO9" s="194"/>
      <c r="BJP9" s="73">
        <v>2424</v>
      </c>
      <c r="BJQ9" s="73">
        <v>5609</v>
      </c>
      <c r="BJR9" s="523">
        <v>22</v>
      </c>
      <c r="BJS9" s="523"/>
      <c r="BJT9" s="523">
        <v>409</v>
      </c>
      <c r="BJU9" s="523"/>
      <c r="BJV9" s="523">
        <v>2197</v>
      </c>
      <c r="BJW9" s="523"/>
      <c r="BJX9" s="523">
        <v>3424</v>
      </c>
      <c r="BJY9" s="523"/>
      <c r="BJZ9" s="523">
        <v>1679</v>
      </c>
      <c r="BKA9" s="523"/>
      <c r="BKB9" s="523">
        <v>302</v>
      </c>
      <c r="BKC9" s="523"/>
      <c r="BKD9" s="30" t="s">
        <v>25</v>
      </c>
      <c r="BKE9" s="141" t="s">
        <v>25</v>
      </c>
      <c r="BKF9" s="141" t="s">
        <v>25</v>
      </c>
      <c r="BKG9" s="141" t="s">
        <v>25</v>
      </c>
      <c r="BKH9" s="141">
        <v>552</v>
      </c>
      <c r="BKI9" s="141">
        <v>51</v>
      </c>
      <c r="BKJ9" s="141">
        <v>23</v>
      </c>
      <c r="BKK9" s="66">
        <v>0</v>
      </c>
      <c r="BKL9" s="141">
        <v>1</v>
      </c>
      <c r="BKM9" s="66">
        <v>0</v>
      </c>
      <c r="BKN9" s="141" t="s">
        <v>25</v>
      </c>
      <c r="BKO9" s="141" t="s">
        <v>25</v>
      </c>
      <c r="BKP9" s="141" t="s">
        <v>25</v>
      </c>
      <c r="BKQ9" s="141" t="s">
        <v>25</v>
      </c>
      <c r="BKR9" s="141" t="s">
        <v>25</v>
      </c>
      <c r="BKS9" s="141" t="s">
        <v>25</v>
      </c>
      <c r="BKT9" s="141" t="s">
        <v>25</v>
      </c>
      <c r="BKU9" s="141" t="s">
        <v>25</v>
      </c>
      <c r="BKV9" s="141" t="s">
        <v>25</v>
      </c>
      <c r="BKW9" s="141" t="s">
        <v>25</v>
      </c>
      <c r="BKX9" s="141" t="s">
        <v>25</v>
      </c>
      <c r="BKY9" s="141" t="s">
        <v>25</v>
      </c>
      <c r="BKZ9" s="141" t="s">
        <v>25</v>
      </c>
      <c r="BLA9" s="141" t="s">
        <v>25</v>
      </c>
      <c r="BLB9" s="141" t="s">
        <v>25</v>
      </c>
      <c r="BLC9" s="141" t="s">
        <v>25</v>
      </c>
      <c r="BLD9" s="61">
        <v>15</v>
      </c>
      <c r="BLE9" s="19">
        <f t="shared" ref="BLE9:BLE18" si="61">BLD9/(BLD9+BLF9)*100</f>
        <v>83.333333333333343</v>
      </c>
      <c r="BLF9" s="57">
        <v>3</v>
      </c>
      <c r="BLG9" s="19">
        <f t="shared" ref="BLG9:BLG18" si="62">BLF9/(BLD9+BLF9)*100</f>
        <v>16.666666666666664</v>
      </c>
      <c r="BLH9" s="141" t="s">
        <v>2268</v>
      </c>
      <c r="BLI9" s="141" t="s">
        <v>2268</v>
      </c>
      <c r="BLJ9" s="141" t="s">
        <v>2268</v>
      </c>
      <c r="BLK9" s="58" t="s">
        <v>2268</v>
      </c>
      <c r="BLL9" s="140" t="s">
        <v>25</v>
      </c>
      <c r="BLM9" s="140" t="s">
        <v>25</v>
      </c>
      <c r="BLN9" s="140" t="s">
        <v>25</v>
      </c>
      <c r="BLO9" s="140" t="s">
        <v>25</v>
      </c>
      <c r="BLP9" s="140" t="s">
        <v>25</v>
      </c>
      <c r="BLQ9" s="140" t="s">
        <v>25</v>
      </c>
      <c r="BLR9" s="140" t="s">
        <v>25</v>
      </c>
      <c r="BLS9" s="140" t="s">
        <v>25</v>
      </c>
      <c r="BLT9" s="140" t="s">
        <v>25</v>
      </c>
      <c r="BLU9" s="140" t="s">
        <v>25</v>
      </c>
      <c r="BLV9" s="140" t="s">
        <v>25</v>
      </c>
      <c r="BLW9" s="140" t="s">
        <v>25</v>
      </c>
      <c r="BLX9" s="140" t="s">
        <v>25</v>
      </c>
      <c r="BLY9" s="140" t="s">
        <v>25</v>
      </c>
      <c r="BLZ9" s="140" t="s">
        <v>25</v>
      </c>
      <c r="BMA9" s="140" t="s">
        <v>25</v>
      </c>
      <c r="BMB9" s="140" t="s">
        <v>25</v>
      </c>
      <c r="BMC9" s="140" t="s">
        <v>25</v>
      </c>
      <c r="BMD9" s="140" t="s">
        <v>25</v>
      </c>
      <c r="BME9" s="140" t="s">
        <v>25</v>
      </c>
      <c r="BMF9" s="139" t="s">
        <v>25</v>
      </c>
      <c r="BMG9" s="140" t="s">
        <v>25</v>
      </c>
      <c r="BMH9" s="140" t="s">
        <v>25</v>
      </c>
      <c r="BMI9" s="140" t="s">
        <v>25</v>
      </c>
      <c r="BMJ9" s="140" t="s">
        <v>25</v>
      </c>
      <c r="BMK9" s="140" t="s">
        <v>25</v>
      </c>
      <c r="BML9" s="140" t="s">
        <v>25</v>
      </c>
      <c r="BMM9" s="140" t="s">
        <v>25</v>
      </c>
      <c r="BMN9" s="140" t="s">
        <v>25</v>
      </c>
      <c r="BMO9" s="140" t="s">
        <v>25</v>
      </c>
      <c r="BMP9" s="140" t="s">
        <v>25</v>
      </c>
      <c r="BMQ9" s="131" t="s">
        <v>25</v>
      </c>
      <c r="BMR9" s="132" t="s">
        <v>25</v>
      </c>
      <c r="BMS9" s="132" t="s">
        <v>25</v>
      </c>
      <c r="BMT9" s="132" t="s">
        <v>25</v>
      </c>
      <c r="BMU9" s="132" t="s">
        <v>25</v>
      </c>
      <c r="BMV9" s="132" t="s">
        <v>25</v>
      </c>
      <c r="BMW9" s="132" t="s">
        <v>25</v>
      </c>
      <c r="BMX9" s="132" t="s">
        <v>25</v>
      </c>
      <c r="BMY9" s="132" t="s">
        <v>25</v>
      </c>
      <c r="BMZ9" s="132" t="s">
        <v>25</v>
      </c>
      <c r="BNA9" s="132" t="s">
        <v>25</v>
      </c>
      <c r="BNB9" s="132" t="s">
        <v>25</v>
      </c>
      <c r="BNC9" s="132" t="s">
        <v>25</v>
      </c>
      <c r="BND9" s="139" t="s">
        <v>25</v>
      </c>
      <c r="BNE9" s="140" t="s">
        <v>25</v>
      </c>
      <c r="BNF9" s="140" t="s">
        <v>25</v>
      </c>
      <c r="BNG9" s="140" t="s">
        <v>25</v>
      </c>
      <c r="BNH9" s="140" t="s">
        <v>25</v>
      </c>
      <c r="BNI9" s="140" t="s">
        <v>25</v>
      </c>
      <c r="BNJ9" s="140" t="s">
        <v>25</v>
      </c>
      <c r="BNK9" s="140" t="s">
        <v>25</v>
      </c>
      <c r="BNL9" s="140" t="s">
        <v>25</v>
      </c>
      <c r="BNM9" s="140" t="s">
        <v>25</v>
      </c>
      <c r="BNN9" s="140" t="s">
        <v>25</v>
      </c>
      <c r="BNO9" s="140" t="s">
        <v>25</v>
      </c>
      <c r="BNP9" s="140" t="s">
        <v>25</v>
      </c>
      <c r="BNQ9" s="140" t="s">
        <v>25</v>
      </c>
      <c r="BNR9" s="140" t="s">
        <v>25</v>
      </c>
      <c r="BNS9" s="140" t="s">
        <v>25</v>
      </c>
      <c r="BNT9" s="140" t="s">
        <v>25</v>
      </c>
      <c r="BNU9" s="140" t="s">
        <v>25</v>
      </c>
      <c r="BNV9" s="139" t="s">
        <v>25</v>
      </c>
      <c r="BNW9" s="140" t="s">
        <v>25</v>
      </c>
      <c r="BNX9" s="140" t="s">
        <v>25</v>
      </c>
      <c r="BNY9" s="140" t="s">
        <v>25</v>
      </c>
      <c r="BNZ9" s="140" t="s">
        <v>25</v>
      </c>
      <c r="BOA9" s="140" t="s">
        <v>25</v>
      </c>
      <c r="BOB9" s="140" t="s">
        <v>25</v>
      </c>
      <c r="BOC9" s="140" t="s">
        <v>25</v>
      </c>
      <c r="BOD9" s="140" t="s">
        <v>25</v>
      </c>
      <c r="BOE9" s="140" t="s">
        <v>25</v>
      </c>
      <c r="BOF9" s="140" t="s">
        <v>25</v>
      </c>
      <c r="BOG9" s="140" t="s">
        <v>25</v>
      </c>
      <c r="BOH9" s="140" t="s">
        <v>25</v>
      </c>
      <c r="BOI9" s="140" t="s">
        <v>25</v>
      </c>
      <c r="BOJ9" s="139" t="s">
        <v>25</v>
      </c>
      <c r="BOK9" s="140" t="s">
        <v>25</v>
      </c>
      <c r="BOL9" s="140" t="s">
        <v>25</v>
      </c>
      <c r="BOM9" s="131" t="s">
        <v>25</v>
      </c>
      <c r="BON9" s="139" t="s">
        <v>25</v>
      </c>
      <c r="BOO9" s="14" t="s">
        <v>25</v>
      </c>
      <c r="BOP9" s="14" t="s">
        <v>25</v>
      </c>
      <c r="BOQ9" s="14" t="s">
        <v>25</v>
      </c>
      <c r="BOR9" s="180"/>
      <c r="BOS9" s="241"/>
      <c r="BOT9" s="152"/>
      <c r="BOU9" s="153"/>
      <c r="BOV9" s="153"/>
      <c r="BOW9" s="154"/>
    </row>
    <row r="10" spans="1:1765" s="89" customFormat="1" ht="15" customHeight="1" x14ac:dyDescent="0.25">
      <c r="A10" s="471" t="s">
        <v>12</v>
      </c>
      <c r="B10" s="472"/>
      <c r="C10" s="61">
        <v>1282701</v>
      </c>
      <c r="D10" s="57">
        <v>1265631</v>
      </c>
      <c r="E10" s="19">
        <v>101.34873434674088</v>
      </c>
      <c r="F10" s="57">
        <v>482210</v>
      </c>
      <c r="G10" s="57">
        <v>280186</v>
      </c>
      <c r="H10" s="19">
        <v>172.1035312256858</v>
      </c>
      <c r="I10" s="57">
        <v>93733</v>
      </c>
      <c r="J10" s="57">
        <v>79841</v>
      </c>
      <c r="K10" s="19">
        <v>117.39958166856627</v>
      </c>
      <c r="L10" s="78">
        <v>283380</v>
      </c>
      <c r="M10" s="2">
        <v>261394</v>
      </c>
      <c r="N10" s="2">
        <v>900794</v>
      </c>
      <c r="O10" s="2">
        <v>909113</v>
      </c>
      <c r="P10" s="2">
        <v>98527</v>
      </c>
      <c r="Q10" s="2">
        <v>95124</v>
      </c>
      <c r="R10" s="48">
        <v>22.092443991234124</v>
      </c>
      <c r="S10" s="48">
        <v>20.653255174691516</v>
      </c>
      <c r="T10" s="48">
        <v>70.226342694049521</v>
      </c>
      <c r="U10" s="48">
        <v>71.830810086036138</v>
      </c>
      <c r="V10" s="48">
        <v>7.6812133147163673</v>
      </c>
      <c r="W10" s="48">
        <v>7.515934739272347</v>
      </c>
      <c r="X10" s="48" t="s">
        <v>25</v>
      </c>
      <c r="Y10" s="49" t="s">
        <v>25</v>
      </c>
      <c r="Z10" s="13">
        <v>5.9729351376574895</v>
      </c>
      <c r="AA10" s="7">
        <v>8.7297298589757695</v>
      </c>
      <c r="AB10" s="2">
        <v>13035</v>
      </c>
      <c r="AC10" s="2" t="s">
        <v>3225</v>
      </c>
      <c r="AD10" s="2">
        <v>12033</v>
      </c>
      <c r="AE10" s="314" t="s">
        <v>3225</v>
      </c>
      <c r="AF10" s="7">
        <v>108.32710047369733</v>
      </c>
      <c r="AG10" s="2">
        <v>7792</v>
      </c>
      <c r="AH10" s="2" t="s">
        <v>3225</v>
      </c>
      <c r="AI10" s="2">
        <v>4804</v>
      </c>
      <c r="AJ10" s="2" t="s">
        <v>3225</v>
      </c>
      <c r="AK10" s="2">
        <v>67553</v>
      </c>
      <c r="AL10" s="2">
        <v>80324</v>
      </c>
      <c r="AM10" s="7">
        <v>84.100642398286936</v>
      </c>
      <c r="AN10" s="2">
        <v>64809</v>
      </c>
      <c r="AO10" s="2">
        <v>77078</v>
      </c>
      <c r="AP10" s="18">
        <v>84.082358130724728</v>
      </c>
      <c r="AQ10" s="14">
        <v>10292</v>
      </c>
      <c r="AR10" s="14">
        <v>11846</v>
      </c>
      <c r="AS10" s="14">
        <v>4252</v>
      </c>
      <c r="AT10" s="14">
        <v>4339</v>
      </c>
      <c r="AU10" s="14">
        <v>6040</v>
      </c>
      <c r="AV10" s="14">
        <v>7507</v>
      </c>
      <c r="AW10" s="49">
        <v>86.88164781360797</v>
      </c>
      <c r="AX10" s="78">
        <v>999321</v>
      </c>
      <c r="AY10" s="2">
        <v>1004237</v>
      </c>
      <c r="AZ10" s="2">
        <v>378946</v>
      </c>
      <c r="BA10" s="2">
        <v>316073</v>
      </c>
      <c r="BB10" s="2">
        <v>550273</v>
      </c>
      <c r="BC10" s="2">
        <v>551317</v>
      </c>
      <c r="BD10" s="2">
        <v>49222</v>
      </c>
      <c r="BE10" s="2">
        <v>58778</v>
      </c>
      <c r="BF10" s="2">
        <v>20880</v>
      </c>
      <c r="BG10" s="11">
        <v>78069</v>
      </c>
      <c r="BH10" s="78">
        <v>99607</v>
      </c>
      <c r="BI10" s="2">
        <v>92371</v>
      </c>
      <c r="BJ10" s="2">
        <v>110690</v>
      </c>
      <c r="BK10" s="2">
        <v>98313</v>
      </c>
      <c r="BL10" s="2">
        <v>83683</v>
      </c>
      <c r="BM10" s="2">
        <v>62623</v>
      </c>
      <c r="BN10" s="2">
        <v>37382</v>
      </c>
      <c r="BO10" s="2">
        <v>24939</v>
      </c>
      <c r="BP10" s="2">
        <v>19300</v>
      </c>
      <c r="BQ10" s="2">
        <v>14196</v>
      </c>
      <c r="BR10" s="2">
        <v>28284</v>
      </c>
      <c r="BS10" s="11">
        <v>23631</v>
      </c>
      <c r="BT10" s="22">
        <f t="shared" si="5"/>
        <v>99.860646040944005</v>
      </c>
      <c r="BU10" s="22">
        <f t="shared" si="6"/>
        <v>99.214839638246218</v>
      </c>
      <c r="BV10" s="22">
        <f t="shared" si="7"/>
        <v>96.381240966163389</v>
      </c>
      <c r="BW10" s="22">
        <f t="shared" si="8"/>
        <v>89.948672906430986</v>
      </c>
      <c r="BX10" s="22">
        <f t="shared" si="9"/>
        <v>75.103209362435379</v>
      </c>
      <c r="BY10" s="22">
        <f t="shared" si="10"/>
        <v>57.33079437156119</v>
      </c>
      <c r="BZ10" s="22">
        <f t="shared" si="11"/>
        <v>37.704752682966195</v>
      </c>
      <c r="CA10" s="22">
        <f t="shared" si="12"/>
        <v>23.777923972426418</v>
      </c>
      <c r="CB10" s="22">
        <f t="shared" si="13"/>
        <v>18.047840804952404</v>
      </c>
      <c r="CC10" s="22">
        <f t="shared" si="14"/>
        <v>12.649587881488081</v>
      </c>
      <c r="CD10" s="22">
        <f t="shared" si="15"/>
        <v>6.0536403387675692</v>
      </c>
      <c r="CE10" s="183">
        <f t="shared" si="16"/>
        <v>4.9697474432015349</v>
      </c>
      <c r="CF10" s="57">
        <v>134</v>
      </c>
      <c r="CG10" s="57">
        <v>668</v>
      </c>
      <c r="CH10" s="57">
        <v>3617</v>
      </c>
      <c r="CI10" s="57">
        <v>9619</v>
      </c>
      <c r="CJ10" s="57">
        <v>24981</v>
      </c>
      <c r="CK10" s="57">
        <v>41802</v>
      </c>
      <c r="CL10" s="57">
        <v>56214</v>
      </c>
      <c r="CM10" s="57">
        <v>71744</v>
      </c>
      <c r="CN10" s="57">
        <v>79276</v>
      </c>
      <c r="CO10" s="57">
        <v>86554</v>
      </c>
      <c r="CP10" s="57">
        <v>386051</v>
      </c>
      <c r="CQ10" s="98">
        <v>340930</v>
      </c>
      <c r="CR10" s="125">
        <f t="shared" si="17"/>
        <v>0.13434122671585827</v>
      </c>
      <c r="CS10" s="125">
        <f t="shared" si="18"/>
        <v>0.71749264247814226</v>
      </c>
      <c r="CT10" s="125">
        <f t="shared" si="19"/>
        <v>3.1494348954251778</v>
      </c>
      <c r="CU10" s="125">
        <f t="shared" si="20"/>
        <v>8.8006294659603466</v>
      </c>
      <c r="CV10" s="125">
        <f t="shared" si="21"/>
        <v>22.41976593911545</v>
      </c>
      <c r="CW10" s="125">
        <f t="shared" si="22"/>
        <v>38.269355768966683</v>
      </c>
      <c r="CX10" s="125">
        <f t="shared" si="23"/>
        <v>56.699346405228759</v>
      </c>
      <c r="CY10" s="125">
        <f t="shared" si="24"/>
        <v>68.403840469856888</v>
      </c>
      <c r="CZ10" s="125">
        <f t="shared" si="25"/>
        <v>74.132675007948535</v>
      </c>
      <c r="DA10" s="125">
        <f t="shared" si="26"/>
        <v>77.125417687680994</v>
      </c>
      <c r="DB10" s="125">
        <f t="shared" si="27"/>
        <v>82.626711441859669</v>
      </c>
      <c r="DC10" s="125">
        <f t="shared" si="28"/>
        <v>71.699716296843093</v>
      </c>
      <c r="DD10" s="61">
        <v>5</v>
      </c>
      <c r="DE10" s="57">
        <v>61</v>
      </c>
      <c r="DF10" s="57">
        <v>533</v>
      </c>
      <c r="DG10" s="57">
        <v>1333</v>
      </c>
      <c r="DH10" s="57">
        <v>2737</v>
      </c>
      <c r="DI10" s="57">
        <v>4599</v>
      </c>
      <c r="DJ10" s="57">
        <v>5465</v>
      </c>
      <c r="DK10" s="57">
        <v>7587</v>
      </c>
      <c r="DL10" s="57">
        <v>8134</v>
      </c>
      <c r="DM10" s="57">
        <v>10122</v>
      </c>
      <c r="DN10" s="57">
        <v>32348</v>
      </c>
      <c r="DO10" s="98">
        <v>35076</v>
      </c>
      <c r="DP10" s="20">
        <f t="shared" si="29"/>
        <v>5.0127323401439657E-3</v>
      </c>
      <c r="DQ10" s="19">
        <f t="shared" si="30"/>
        <v>6.5519537711327361E-2</v>
      </c>
      <c r="DR10" s="19">
        <f t="shared" si="31"/>
        <v>0.46409975097086531</v>
      </c>
      <c r="DS10" s="19">
        <f t="shared" si="32"/>
        <v>1.2195902981729019</v>
      </c>
      <c r="DT10" s="19">
        <f t="shared" si="33"/>
        <v>2.4563828259620908</v>
      </c>
      <c r="DU10" s="19">
        <f t="shared" si="34"/>
        <v>4.2103432175847511</v>
      </c>
      <c r="DV10" s="19">
        <f t="shared" si="35"/>
        <v>5.5121842975873481</v>
      </c>
      <c r="DW10" s="19">
        <f t="shared" si="36"/>
        <v>7.2337747776093364</v>
      </c>
      <c r="DX10" s="19">
        <f t="shared" si="37"/>
        <v>7.6062765340664678</v>
      </c>
      <c r="DY10" s="19">
        <f t="shared" si="38"/>
        <v>9.0193807083983071</v>
      </c>
      <c r="DZ10" s="19">
        <f t="shared" si="39"/>
        <v>6.9234605316947153</v>
      </c>
      <c r="EA10" s="21">
        <f t="shared" si="40"/>
        <v>7.3767026921305501</v>
      </c>
      <c r="EB10" s="182">
        <v>0</v>
      </c>
      <c r="EC10" s="182">
        <v>2</v>
      </c>
      <c r="ED10" s="135">
        <v>6</v>
      </c>
      <c r="EE10" s="135">
        <v>34</v>
      </c>
      <c r="EF10" s="135">
        <v>23</v>
      </c>
      <c r="EG10" s="135">
        <v>207</v>
      </c>
      <c r="EH10" s="135">
        <v>83</v>
      </c>
      <c r="EI10" s="135">
        <v>613</v>
      </c>
      <c r="EJ10" s="135">
        <v>228</v>
      </c>
      <c r="EK10" s="135">
        <v>1353</v>
      </c>
      <c r="EL10" s="135">
        <v>20540</v>
      </c>
      <c r="EM10" s="136">
        <v>75860</v>
      </c>
      <c r="EN10" s="186">
        <f t="shared" si="41"/>
        <v>0</v>
      </c>
      <c r="EO10" s="19">
        <f t="shared" si="42"/>
        <v>2.1481815643058151E-3</v>
      </c>
      <c r="EP10" s="19">
        <f t="shared" si="43"/>
        <v>5.2243874405725928E-3</v>
      </c>
      <c r="EQ10" s="19">
        <f t="shared" si="44"/>
        <v>3.1107329435767939E-2</v>
      </c>
      <c r="ER10" s="19">
        <f t="shared" si="45"/>
        <v>2.0641872487076392E-2</v>
      </c>
      <c r="ES10" s="19">
        <f t="shared" si="46"/>
        <v>0.18950664188737629</v>
      </c>
      <c r="ET10" s="19">
        <f t="shared" si="47"/>
        <v>8.3716614217703544E-2</v>
      </c>
      <c r="EU10" s="19">
        <f t="shared" si="48"/>
        <v>0.58446078010735769</v>
      </c>
      <c r="EV10" s="19">
        <f t="shared" si="49"/>
        <v>0.21320765303259834</v>
      </c>
      <c r="EW10" s="19">
        <f t="shared" si="50"/>
        <v>1.2056137224326131</v>
      </c>
      <c r="EX10" s="19">
        <f t="shared" si="51"/>
        <v>4.3961876876780464</v>
      </c>
      <c r="EY10" s="21">
        <f t="shared" si="52"/>
        <v>15.953833567824823</v>
      </c>
      <c r="EZ10" s="97">
        <v>24</v>
      </c>
      <c r="FA10" s="97">
        <v>312</v>
      </c>
      <c r="FB10" s="48">
        <v>29.55</v>
      </c>
      <c r="FC10" s="48">
        <v>26.65</v>
      </c>
      <c r="FD10" s="48">
        <v>30.75</v>
      </c>
      <c r="FE10" s="48">
        <v>27.25</v>
      </c>
      <c r="FF10" s="2">
        <v>11833</v>
      </c>
      <c r="FG10" s="2">
        <v>12739</v>
      </c>
      <c r="FH10" s="2">
        <v>2594</v>
      </c>
      <c r="FI10" s="2">
        <v>1688</v>
      </c>
      <c r="FJ10" s="48">
        <v>31.55</v>
      </c>
      <c r="FK10" s="48">
        <v>40.5</v>
      </c>
      <c r="FL10" s="48">
        <v>38.799999999999997</v>
      </c>
      <c r="FM10" s="48">
        <v>12.75</v>
      </c>
      <c r="FN10" s="47">
        <v>48.156438222366923</v>
      </c>
      <c r="FO10" s="57">
        <v>11833</v>
      </c>
      <c r="FP10" s="48">
        <v>51.84356177763307</v>
      </c>
      <c r="FQ10" s="2">
        <v>12739</v>
      </c>
      <c r="FR10" s="195">
        <v>1</v>
      </c>
      <c r="FS10" s="182">
        <v>4</v>
      </c>
      <c r="FT10" s="2">
        <v>113</v>
      </c>
      <c r="FU10" s="2">
        <v>991</v>
      </c>
      <c r="FV10" s="2">
        <v>1528</v>
      </c>
      <c r="FW10" s="2">
        <v>3728</v>
      </c>
      <c r="FX10" s="2">
        <v>4974</v>
      </c>
      <c r="FY10" s="2">
        <v>5380</v>
      </c>
      <c r="FZ10" s="2">
        <v>3324</v>
      </c>
      <c r="GA10" s="2">
        <v>1917</v>
      </c>
      <c r="GB10" s="2">
        <v>1225</v>
      </c>
      <c r="GC10" s="2">
        <v>465</v>
      </c>
      <c r="GD10" s="2">
        <v>378</v>
      </c>
      <c r="GE10" s="2">
        <v>144</v>
      </c>
      <c r="GF10" s="2">
        <v>290</v>
      </c>
      <c r="GG10" s="11">
        <v>110</v>
      </c>
      <c r="GH10" s="7">
        <v>8.4509422800642282E-3</v>
      </c>
      <c r="GI10" s="7">
        <v>3.1399638904152601E-2</v>
      </c>
      <c r="GJ10" s="7">
        <v>0.95495647764725766</v>
      </c>
      <c r="GK10" s="7">
        <v>7.7792605385038076</v>
      </c>
      <c r="GL10" s="7">
        <v>12.913039803938139</v>
      </c>
      <c r="GM10" s="7">
        <v>29.264463458670225</v>
      </c>
      <c r="GN10" s="7">
        <v>42.034986901039467</v>
      </c>
      <c r="GO10" s="7">
        <v>42.232514326085251</v>
      </c>
      <c r="GP10" s="7">
        <v>28.090932138933489</v>
      </c>
      <c r="GQ10" s="7">
        <v>15.048276944815134</v>
      </c>
      <c r="GR10" s="7">
        <v>10.352404293078678</v>
      </c>
      <c r="GS10" s="7">
        <v>3.6502080226077398</v>
      </c>
      <c r="GT10" s="7">
        <v>3.194456181864278</v>
      </c>
      <c r="GU10" s="7">
        <v>1.1303870005494936</v>
      </c>
      <c r="GV10" s="7">
        <v>2.4507732612186257</v>
      </c>
      <c r="GW10" s="18">
        <v>0.86349006986419663</v>
      </c>
      <c r="GX10" s="78">
        <v>86</v>
      </c>
      <c r="GY10" s="2">
        <v>1075</v>
      </c>
      <c r="GZ10" s="2">
        <v>7002</v>
      </c>
      <c r="HA10" s="2">
        <v>7002</v>
      </c>
      <c r="HB10" s="7">
        <v>12.743768712063991</v>
      </c>
      <c r="HC10" s="7">
        <v>12.713410814569766</v>
      </c>
      <c r="HD10" s="2">
        <v>3957</v>
      </c>
      <c r="HE10" s="2">
        <v>2800</v>
      </c>
      <c r="HF10" s="2">
        <v>854</v>
      </c>
      <c r="HG10" s="2">
        <v>24</v>
      </c>
      <c r="HH10" s="7">
        <v>51.827111984282901</v>
      </c>
      <c r="HI10" s="7">
        <v>36.673215455140799</v>
      </c>
      <c r="HJ10" s="7">
        <v>11.185330713817944</v>
      </c>
      <c r="HK10" s="18">
        <v>0.3143418467583497</v>
      </c>
      <c r="HL10" s="13">
        <v>29.3</v>
      </c>
      <c r="HM10" s="7">
        <v>33.85</v>
      </c>
      <c r="HN10" s="7">
        <v>1194.5</v>
      </c>
      <c r="HO10" s="7">
        <v>1153.5</v>
      </c>
      <c r="HP10" s="7">
        <v>59</v>
      </c>
      <c r="HQ10" s="18">
        <v>98.001436093824807</v>
      </c>
      <c r="HR10" s="109">
        <v>0.95</v>
      </c>
      <c r="HS10" s="109">
        <v>7.4</v>
      </c>
      <c r="HT10" s="109">
        <v>12.95</v>
      </c>
      <c r="HU10" s="109">
        <v>42.2</v>
      </c>
      <c r="HV10" s="109">
        <v>61.650000000000006</v>
      </c>
      <c r="HW10" s="109">
        <v>90.4</v>
      </c>
      <c r="HX10" s="109">
        <v>95.4</v>
      </c>
      <c r="HY10" s="109">
        <v>68.55</v>
      </c>
      <c r="HZ10" s="109">
        <v>48.05</v>
      </c>
      <c r="IA10" s="109">
        <v>19.350000000000001</v>
      </c>
      <c r="IB10" s="109">
        <v>14.35</v>
      </c>
      <c r="IC10" s="109">
        <v>2.7</v>
      </c>
      <c r="ID10" s="109">
        <v>3.55</v>
      </c>
      <c r="IE10" s="109">
        <v>0.1</v>
      </c>
      <c r="IF10" s="109">
        <v>2</v>
      </c>
      <c r="IG10" s="104">
        <v>0</v>
      </c>
      <c r="IH10" s="61">
        <v>12534</v>
      </c>
      <c r="II10" s="57">
        <v>11592</v>
      </c>
      <c r="IJ10" s="57">
        <v>494</v>
      </c>
      <c r="IK10" s="57">
        <v>439</v>
      </c>
      <c r="IL10" s="57">
        <v>7</v>
      </c>
      <c r="IM10" s="57">
        <v>2</v>
      </c>
      <c r="IN10" s="110">
        <v>12639</v>
      </c>
      <c r="IO10" s="57">
        <v>11648</v>
      </c>
      <c r="IP10" s="57">
        <v>383</v>
      </c>
      <c r="IQ10" s="57">
        <v>373</v>
      </c>
      <c r="IR10" s="57">
        <v>13</v>
      </c>
      <c r="IS10" s="98">
        <v>12</v>
      </c>
      <c r="IT10" s="47">
        <v>96.156501726121974</v>
      </c>
      <c r="IU10" s="48">
        <v>96.33507853403141</v>
      </c>
      <c r="IV10" s="48">
        <v>3.7897967011891063</v>
      </c>
      <c r="IW10" s="48">
        <v>3.6483005069392505</v>
      </c>
      <c r="IX10" s="48">
        <v>5.3701572688914463E-2</v>
      </c>
      <c r="IY10" s="48">
        <v>1.6620959029335993E-2</v>
      </c>
      <c r="IZ10" s="48">
        <v>96.962025316455694</v>
      </c>
      <c r="JA10" s="48">
        <v>96.800465386852821</v>
      </c>
      <c r="JB10" s="48">
        <v>2.9382431914077483</v>
      </c>
      <c r="JC10" s="48">
        <v>3.0998088589711625</v>
      </c>
      <c r="JD10" s="48">
        <v>9.9731492136555411E-2</v>
      </c>
      <c r="JE10" s="49">
        <v>9.9725754176015965E-2</v>
      </c>
      <c r="JF10" s="78">
        <v>12793</v>
      </c>
      <c r="JG10" s="2">
        <v>669</v>
      </c>
      <c r="JH10" s="2">
        <v>3180</v>
      </c>
      <c r="JI10" s="2">
        <v>5478</v>
      </c>
      <c r="JJ10" s="2">
        <v>2766</v>
      </c>
      <c r="JK10" s="2">
        <v>628</v>
      </c>
      <c r="JL10" s="2">
        <v>70</v>
      </c>
      <c r="JM10" s="2">
        <v>2</v>
      </c>
      <c r="JN10" s="2">
        <v>9573</v>
      </c>
      <c r="JO10" s="2">
        <v>2439</v>
      </c>
      <c r="JP10" s="11">
        <v>446</v>
      </c>
      <c r="JQ10" s="8">
        <v>50.663340065739973</v>
      </c>
      <c r="JR10" s="8">
        <v>2.649400023761435</v>
      </c>
      <c r="JS10" s="8">
        <v>12.593560651063324</v>
      </c>
      <c r="JT10" s="8">
        <v>21.694190329095878</v>
      </c>
      <c r="JU10" s="8">
        <v>10.954021622906025</v>
      </c>
      <c r="JV10" s="8">
        <v>2.4870302166250839</v>
      </c>
      <c r="JW10" s="8">
        <v>0.27721674389133105</v>
      </c>
      <c r="JX10" s="8">
        <v>7.9204783968951729E-3</v>
      </c>
      <c r="JY10" s="8">
        <v>37.911369846738744</v>
      </c>
      <c r="JZ10" s="8">
        <v>9.659023405013663</v>
      </c>
      <c r="KA10" s="8">
        <v>1.7662666825076234</v>
      </c>
      <c r="KB10" s="30" t="s">
        <v>2268</v>
      </c>
      <c r="KC10" s="57" t="s">
        <v>2268</v>
      </c>
      <c r="KD10" s="57" t="s">
        <v>2268</v>
      </c>
      <c r="KE10" s="57" t="s">
        <v>2268</v>
      </c>
      <c r="KF10" s="57" t="s">
        <v>2268</v>
      </c>
      <c r="KG10" s="57" t="s">
        <v>2268</v>
      </c>
      <c r="KH10" s="57" t="s">
        <v>2268</v>
      </c>
      <c r="KI10" s="57" t="s">
        <v>2268</v>
      </c>
      <c r="KJ10" s="57" t="s">
        <v>2268</v>
      </c>
      <c r="KK10" s="57" t="s">
        <v>2268</v>
      </c>
      <c r="KL10" s="57" t="s">
        <v>2268</v>
      </c>
      <c r="KM10" s="57" t="s">
        <v>2268</v>
      </c>
      <c r="KN10" s="57" t="s">
        <v>2268</v>
      </c>
      <c r="KO10" s="57" t="s">
        <v>2268</v>
      </c>
      <c r="KP10" s="57" t="s">
        <v>2268</v>
      </c>
      <c r="KQ10" s="57" t="s">
        <v>2268</v>
      </c>
      <c r="KR10" s="57" t="s">
        <v>2268</v>
      </c>
      <c r="KS10" s="57" t="s">
        <v>2268</v>
      </c>
      <c r="KT10" s="57" t="s">
        <v>2268</v>
      </c>
      <c r="KU10" s="183" t="s">
        <v>2268</v>
      </c>
      <c r="KV10" s="102" t="s">
        <v>2268</v>
      </c>
      <c r="KW10" s="103" t="s">
        <v>2268</v>
      </c>
      <c r="KX10" s="103" t="s">
        <v>2268</v>
      </c>
      <c r="KY10" s="103" t="s">
        <v>2268</v>
      </c>
      <c r="KZ10" s="103" t="s">
        <v>2268</v>
      </c>
      <c r="LA10" s="103" t="s">
        <v>2268</v>
      </c>
      <c r="LB10" s="103" t="s">
        <v>2268</v>
      </c>
      <c r="LC10" s="104" t="s">
        <v>2268</v>
      </c>
      <c r="LD10" s="16"/>
      <c r="LE10" s="14"/>
      <c r="LF10" s="14"/>
      <c r="LG10" s="14"/>
      <c r="LH10" s="14"/>
      <c r="LI10" s="14"/>
      <c r="LJ10" s="14"/>
      <c r="LK10" s="14"/>
      <c r="LL10" s="14"/>
      <c r="LM10" s="14"/>
      <c r="LN10" s="14"/>
      <c r="LO10" s="14"/>
      <c r="LP10" s="14"/>
      <c r="LQ10" s="14"/>
      <c r="LR10" s="14"/>
      <c r="LS10" s="14"/>
      <c r="LT10" s="14"/>
      <c r="LU10" s="14"/>
      <c r="LV10" s="14"/>
      <c r="LW10" s="14"/>
      <c r="LX10" s="14"/>
      <c r="LY10" s="14"/>
      <c r="LZ10" s="14"/>
      <c r="MA10" s="142"/>
      <c r="MB10" s="16"/>
      <c r="MC10" s="14"/>
      <c r="MD10" s="14"/>
      <c r="ME10" s="14"/>
      <c r="MF10" s="14"/>
      <c r="MG10" s="14"/>
      <c r="MH10" s="14"/>
      <c r="MI10" s="14"/>
      <c r="MJ10" s="14"/>
      <c r="MK10" s="14"/>
      <c r="ML10" s="14"/>
      <c r="MM10" s="14"/>
      <c r="MN10" s="14"/>
      <c r="MO10" s="14"/>
      <c r="MP10" s="14"/>
      <c r="MQ10" s="14"/>
      <c r="MR10" s="14"/>
      <c r="MS10" s="14"/>
      <c r="MT10" s="14"/>
      <c r="MU10" s="14"/>
      <c r="MV10" s="14"/>
      <c r="MW10" s="14"/>
      <c r="MX10" s="14"/>
      <c r="MY10" s="14"/>
      <c r="MZ10" s="14"/>
      <c r="NA10" s="14"/>
      <c r="NB10" s="14"/>
      <c r="NC10" s="14"/>
      <c r="ND10" s="14"/>
      <c r="NE10" s="14"/>
      <c r="NF10" s="14"/>
      <c r="NG10" s="14"/>
      <c r="NH10" s="14"/>
      <c r="NI10" s="142"/>
      <c r="NJ10" s="78">
        <v>952</v>
      </c>
      <c r="NK10" s="2">
        <v>995</v>
      </c>
      <c r="NL10" s="2">
        <v>663</v>
      </c>
      <c r="NM10" s="2">
        <v>492</v>
      </c>
      <c r="NN10" s="2">
        <v>631</v>
      </c>
      <c r="NO10" s="2">
        <v>470</v>
      </c>
      <c r="NP10" s="2">
        <v>32</v>
      </c>
      <c r="NQ10" s="2">
        <v>21</v>
      </c>
      <c r="NR10" s="2">
        <v>290</v>
      </c>
      <c r="NS10" s="2">
        <v>503</v>
      </c>
      <c r="NT10" s="183">
        <f t="shared" si="53"/>
        <v>42.597402597402592</v>
      </c>
      <c r="NU10" s="141">
        <v>69.599999999999994</v>
      </c>
      <c r="NV10" s="141">
        <v>49.4</v>
      </c>
      <c r="NW10" s="141" t="s">
        <v>2278</v>
      </c>
      <c r="NX10" s="141" t="s">
        <v>2278</v>
      </c>
      <c r="NY10" s="141" t="s">
        <v>2278</v>
      </c>
      <c r="NZ10" s="141" t="s">
        <v>2278</v>
      </c>
      <c r="OA10" s="141" t="s">
        <v>2278</v>
      </c>
      <c r="OB10" s="141" t="s">
        <v>2278</v>
      </c>
      <c r="OC10" s="141" t="s">
        <v>2278</v>
      </c>
      <c r="OD10" s="141" t="s">
        <v>2278</v>
      </c>
      <c r="OE10" s="141" t="s">
        <v>2278</v>
      </c>
      <c r="OF10" s="141" t="s">
        <v>2278</v>
      </c>
      <c r="OG10" s="141" t="s">
        <v>2278</v>
      </c>
      <c r="OH10" s="141" t="s">
        <v>2278</v>
      </c>
      <c r="OI10" s="141" t="s">
        <v>2278</v>
      </c>
      <c r="OJ10" s="58" t="s">
        <v>2278</v>
      </c>
      <c r="OK10" s="30" t="s">
        <v>2278</v>
      </c>
      <c r="OL10" s="141" t="s">
        <v>2278</v>
      </c>
      <c r="OM10" s="141" t="s">
        <v>2278</v>
      </c>
      <c r="ON10" s="141" t="s">
        <v>2278</v>
      </c>
      <c r="OO10" s="141" t="s">
        <v>2278</v>
      </c>
      <c r="OP10" s="141" t="s">
        <v>2278</v>
      </c>
      <c r="OQ10" s="141" t="s">
        <v>2278</v>
      </c>
      <c r="OR10" s="141" t="s">
        <v>2278</v>
      </c>
      <c r="OS10" s="141" t="s">
        <v>2278</v>
      </c>
      <c r="OT10" s="141" t="s">
        <v>2278</v>
      </c>
      <c r="OU10" s="141" t="s">
        <v>2278</v>
      </c>
      <c r="OV10" s="141" t="s">
        <v>2278</v>
      </c>
      <c r="OW10" s="141" t="s">
        <v>2278</v>
      </c>
      <c r="OX10" s="58" t="s">
        <v>2278</v>
      </c>
      <c r="OY10" s="141" t="s">
        <v>2278</v>
      </c>
      <c r="OZ10" s="141" t="s">
        <v>2278</v>
      </c>
      <c r="PA10" s="141" t="s">
        <v>2278</v>
      </c>
      <c r="PB10" s="141" t="s">
        <v>2278</v>
      </c>
      <c r="PC10" s="141" t="s">
        <v>2278</v>
      </c>
      <c r="PD10" s="141" t="s">
        <v>2278</v>
      </c>
      <c r="PE10" s="141" t="s">
        <v>2278</v>
      </c>
      <c r="PF10" s="141" t="s">
        <v>2278</v>
      </c>
      <c r="PG10" s="141" t="s">
        <v>2278</v>
      </c>
      <c r="PH10" s="141" t="s">
        <v>2278</v>
      </c>
      <c r="PI10" s="141" t="s">
        <v>2278</v>
      </c>
      <c r="PJ10" s="141" t="s">
        <v>2278</v>
      </c>
      <c r="PK10" s="141" t="s">
        <v>2278</v>
      </c>
      <c r="PL10" s="141" t="s">
        <v>2278</v>
      </c>
      <c r="PM10" s="141" t="s">
        <v>2278</v>
      </c>
      <c r="PN10" s="141" t="s">
        <v>2278</v>
      </c>
      <c r="PO10" s="141" t="s">
        <v>2278</v>
      </c>
      <c r="PP10" s="58" t="s">
        <v>2278</v>
      </c>
      <c r="PQ10" s="141" t="s">
        <v>2278</v>
      </c>
      <c r="PR10" s="141" t="s">
        <v>2278</v>
      </c>
      <c r="PS10" s="141" t="s">
        <v>2278</v>
      </c>
      <c r="PT10" s="141" t="s">
        <v>2278</v>
      </c>
      <c r="PU10" s="141" t="s">
        <v>2278</v>
      </c>
      <c r="PV10" s="141" t="s">
        <v>2278</v>
      </c>
      <c r="PW10" s="141" t="s">
        <v>2278</v>
      </c>
      <c r="PX10" s="141" t="s">
        <v>2278</v>
      </c>
      <c r="PY10" s="141" t="s">
        <v>2278</v>
      </c>
      <c r="PZ10" s="141" t="s">
        <v>2278</v>
      </c>
      <c r="QA10" s="141" t="s">
        <v>2278</v>
      </c>
      <c r="QB10" s="141" t="s">
        <v>2278</v>
      </c>
      <c r="QC10" s="141" t="s">
        <v>2278</v>
      </c>
      <c r="QD10" s="58" t="s">
        <v>2278</v>
      </c>
      <c r="QE10" s="141" t="s">
        <v>2278</v>
      </c>
      <c r="QF10" s="141" t="s">
        <v>2278</v>
      </c>
      <c r="QG10" s="141" t="s">
        <v>2278</v>
      </c>
      <c r="QH10" s="141" t="s">
        <v>2278</v>
      </c>
      <c r="QI10" s="141" t="s">
        <v>2278</v>
      </c>
      <c r="QJ10" s="141" t="s">
        <v>2278</v>
      </c>
      <c r="QK10" s="141" t="s">
        <v>2278</v>
      </c>
      <c r="QL10" s="141" t="s">
        <v>2278</v>
      </c>
      <c r="QM10" s="141" t="s">
        <v>2278</v>
      </c>
      <c r="QN10" s="141" t="s">
        <v>2278</v>
      </c>
      <c r="QO10" s="141" t="s">
        <v>2278</v>
      </c>
      <c r="QP10" s="58" t="s">
        <v>2278</v>
      </c>
      <c r="QQ10" s="133">
        <v>4.9000000000000004</v>
      </c>
      <c r="QR10" s="133">
        <v>4.3</v>
      </c>
      <c r="QS10" s="141" t="s">
        <v>2278</v>
      </c>
      <c r="QT10" s="141" t="s">
        <v>2278</v>
      </c>
      <c r="QU10" s="141" t="s">
        <v>2278</v>
      </c>
      <c r="QV10" s="141" t="s">
        <v>2278</v>
      </c>
      <c r="QW10" s="141" t="s">
        <v>2278</v>
      </c>
      <c r="QX10" s="141" t="s">
        <v>2278</v>
      </c>
      <c r="QY10" s="141" t="s">
        <v>2278</v>
      </c>
      <c r="QZ10" s="141" t="s">
        <v>2278</v>
      </c>
      <c r="RA10" s="141" t="s">
        <v>2278</v>
      </c>
      <c r="RB10" s="141" t="s">
        <v>2278</v>
      </c>
      <c r="RC10" s="141" t="s">
        <v>2278</v>
      </c>
      <c r="RD10" s="141" t="s">
        <v>2278</v>
      </c>
      <c r="RE10" s="141" t="s">
        <v>2278</v>
      </c>
      <c r="RF10" s="141" t="s">
        <v>2278</v>
      </c>
      <c r="RG10" s="30" t="s">
        <v>2278</v>
      </c>
      <c r="RH10" s="141" t="s">
        <v>2278</v>
      </c>
      <c r="RI10" s="141" t="s">
        <v>2278</v>
      </c>
      <c r="RJ10" s="141" t="s">
        <v>2278</v>
      </c>
      <c r="RK10" s="141" t="s">
        <v>2278</v>
      </c>
      <c r="RL10" s="141" t="s">
        <v>2278</v>
      </c>
      <c r="RM10" s="141" t="s">
        <v>2278</v>
      </c>
      <c r="RN10" s="141" t="s">
        <v>2278</v>
      </c>
      <c r="RO10" s="141" t="s">
        <v>2278</v>
      </c>
      <c r="RP10" s="141" t="s">
        <v>2278</v>
      </c>
      <c r="RQ10" s="141" t="s">
        <v>2278</v>
      </c>
      <c r="RR10" s="141" t="s">
        <v>2278</v>
      </c>
      <c r="RS10" s="141" t="s">
        <v>2278</v>
      </c>
      <c r="RT10" s="141" t="s">
        <v>2278</v>
      </c>
      <c r="RU10" s="141" t="s">
        <v>2278</v>
      </c>
      <c r="RV10" s="141" t="s">
        <v>2278</v>
      </c>
      <c r="RW10" s="141" t="s">
        <v>2278</v>
      </c>
      <c r="RX10" s="141" t="s">
        <v>2278</v>
      </c>
      <c r="RY10" s="141" t="s">
        <v>2278</v>
      </c>
      <c r="RZ10" s="141" t="s">
        <v>2278</v>
      </c>
      <c r="SA10" s="61" t="s">
        <v>25</v>
      </c>
      <c r="SB10" s="57" t="s">
        <v>25</v>
      </c>
      <c r="SC10" s="57" t="s">
        <v>25</v>
      </c>
      <c r="SD10" s="57" t="s">
        <v>25</v>
      </c>
      <c r="SE10" s="57" t="s">
        <v>25</v>
      </c>
      <c r="SF10" s="57" t="s">
        <v>25</v>
      </c>
      <c r="SG10" s="57" t="s">
        <v>25</v>
      </c>
      <c r="SH10" s="57" t="s">
        <v>25</v>
      </c>
      <c r="SI10" s="57" t="s">
        <v>25</v>
      </c>
      <c r="SJ10" s="57" t="s">
        <v>25</v>
      </c>
      <c r="SK10" s="57" t="s">
        <v>25</v>
      </c>
      <c r="SL10" s="57" t="s">
        <v>25</v>
      </c>
      <c r="SM10" s="57" t="s">
        <v>25</v>
      </c>
      <c r="SN10" s="57" t="s">
        <v>25</v>
      </c>
      <c r="SO10" s="245">
        <v>1270</v>
      </c>
      <c r="SP10" s="246">
        <v>1119</v>
      </c>
      <c r="SQ10" s="119" t="s">
        <v>2285</v>
      </c>
      <c r="SR10" s="120" t="s">
        <v>2285</v>
      </c>
      <c r="SS10" s="184" t="s">
        <v>2268</v>
      </c>
      <c r="ST10" s="37" t="s">
        <v>2268</v>
      </c>
      <c r="SU10" s="37" t="s">
        <v>2268</v>
      </c>
      <c r="SV10" s="37" t="s">
        <v>2268</v>
      </c>
      <c r="SW10" s="196" t="s">
        <v>2819</v>
      </c>
      <c r="SX10" s="57" t="s">
        <v>2279</v>
      </c>
      <c r="SY10" s="57" t="s">
        <v>2279</v>
      </c>
      <c r="SZ10" s="57">
        <v>1</v>
      </c>
      <c r="TA10" s="7">
        <f t="shared" si="54"/>
        <v>100</v>
      </c>
      <c r="TB10" s="57" t="s">
        <v>2279</v>
      </c>
      <c r="TC10" s="7" t="s">
        <v>2279</v>
      </c>
      <c r="TD10" s="57" t="s">
        <v>2279</v>
      </c>
      <c r="TE10" s="7" t="s">
        <v>2279</v>
      </c>
      <c r="TF10" s="57" t="s">
        <v>2279</v>
      </c>
      <c r="TG10" s="7" t="s">
        <v>2279</v>
      </c>
      <c r="TH10" s="57">
        <v>1</v>
      </c>
      <c r="TI10" s="7">
        <f t="shared" si="4"/>
        <v>100</v>
      </c>
      <c r="TJ10" s="57" t="s">
        <v>2279</v>
      </c>
      <c r="TK10" s="7" t="s">
        <v>2279</v>
      </c>
      <c r="TL10" s="57" t="s">
        <v>2279</v>
      </c>
      <c r="TM10" s="7" t="s">
        <v>2279</v>
      </c>
      <c r="TN10" s="57" t="s">
        <v>2279</v>
      </c>
      <c r="TO10" s="7" t="s">
        <v>2279</v>
      </c>
      <c r="TP10" s="57" t="s">
        <v>2279</v>
      </c>
      <c r="TQ10" s="7" t="s">
        <v>2279</v>
      </c>
      <c r="TR10" s="57" t="s">
        <v>2279</v>
      </c>
      <c r="TS10" s="7" t="s">
        <v>2279</v>
      </c>
      <c r="TT10" s="57" t="s">
        <v>2279</v>
      </c>
      <c r="TU10" s="197" t="s">
        <v>2279</v>
      </c>
      <c r="TV10" s="86" t="s">
        <v>2279</v>
      </c>
      <c r="TW10" s="87" t="s">
        <v>2279</v>
      </c>
      <c r="TX10" s="87" t="s">
        <v>2279</v>
      </c>
      <c r="TY10" s="88" t="s">
        <v>2279</v>
      </c>
      <c r="TZ10" s="22" t="s">
        <v>2268</v>
      </c>
      <c r="UA10" s="22" t="s">
        <v>2268</v>
      </c>
      <c r="UB10" s="22" t="s">
        <v>2268</v>
      </c>
      <c r="UC10" s="22" t="s">
        <v>2268</v>
      </c>
      <c r="UD10" s="22" t="s">
        <v>2268</v>
      </c>
      <c r="UE10" s="22" t="s">
        <v>2268</v>
      </c>
      <c r="UF10" s="22" t="s">
        <v>2268</v>
      </c>
      <c r="UG10" s="22" t="s">
        <v>2268</v>
      </c>
      <c r="UH10" s="22" t="s">
        <v>2268</v>
      </c>
      <c r="UI10" s="22" t="s">
        <v>2268</v>
      </c>
      <c r="UJ10" s="183" t="s">
        <v>2268</v>
      </c>
      <c r="UK10" s="22" t="s">
        <v>25</v>
      </c>
      <c r="UL10" s="22" t="s">
        <v>25</v>
      </c>
      <c r="UM10" s="22" t="s">
        <v>25</v>
      </c>
      <c r="UN10" s="22" t="s">
        <v>25</v>
      </c>
      <c r="UO10" s="22" t="s">
        <v>25</v>
      </c>
      <c r="UP10" s="22" t="s">
        <v>25</v>
      </c>
      <c r="UQ10" s="22" t="s">
        <v>25</v>
      </c>
      <c r="UR10" s="22" t="s">
        <v>25</v>
      </c>
      <c r="US10" s="22" t="s">
        <v>25</v>
      </c>
      <c r="UT10" s="22" t="s">
        <v>25</v>
      </c>
      <c r="UU10" s="22" t="s">
        <v>25</v>
      </c>
      <c r="UV10" s="183" t="s">
        <v>25</v>
      </c>
      <c r="UW10" s="22" t="s">
        <v>2268</v>
      </c>
      <c r="UX10" s="22" t="s">
        <v>2268</v>
      </c>
      <c r="UY10" s="183" t="s">
        <v>2268</v>
      </c>
      <c r="UZ10" s="72" t="s">
        <v>24</v>
      </c>
      <c r="VA10" s="73" t="s">
        <v>24</v>
      </c>
      <c r="VB10" s="73" t="s">
        <v>24</v>
      </c>
      <c r="VC10" s="73" t="s">
        <v>24</v>
      </c>
      <c r="VD10" s="73" t="s">
        <v>24</v>
      </c>
      <c r="VE10" s="73" t="s">
        <v>24</v>
      </c>
      <c r="VF10" s="73" t="s">
        <v>24</v>
      </c>
      <c r="VG10" s="73" t="s">
        <v>24</v>
      </c>
      <c r="VH10" s="73" t="s">
        <v>24</v>
      </c>
      <c r="VI10" s="73" t="s">
        <v>24</v>
      </c>
      <c r="VJ10" s="73" t="s">
        <v>24</v>
      </c>
      <c r="VK10" s="74" t="s">
        <v>24</v>
      </c>
      <c r="VL10" s="72" t="s">
        <v>24</v>
      </c>
      <c r="VM10" s="73" t="s">
        <v>24</v>
      </c>
      <c r="VN10" s="73" t="s">
        <v>24</v>
      </c>
      <c r="VO10" s="73" t="s">
        <v>24</v>
      </c>
      <c r="VP10" s="73" t="s">
        <v>24</v>
      </c>
      <c r="VQ10" s="74" t="s">
        <v>24</v>
      </c>
      <c r="VR10" s="190"/>
      <c r="VS10" s="22"/>
      <c r="VT10" s="22"/>
      <c r="VU10" s="190"/>
      <c r="VV10" s="22"/>
      <c r="VW10" s="183"/>
      <c r="VX10" s="231"/>
      <c r="VY10" s="231"/>
      <c r="VZ10" s="231"/>
      <c r="WA10" s="231"/>
      <c r="WB10" s="231"/>
      <c r="WC10" s="231"/>
      <c r="WD10" s="231"/>
      <c r="WE10" s="231"/>
      <c r="WF10" s="231"/>
      <c r="WG10" s="231"/>
      <c r="WH10" s="231"/>
      <c r="WI10" s="231"/>
      <c r="WJ10" s="231"/>
      <c r="WK10" s="231"/>
      <c r="WL10" s="231"/>
      <c r="WM10" s="190"/>
      <c r="WN10" s="22"/>
      <c r="WO10" s="22"/>
      <c r="WP10" s="190"/>
      <c r="WQ10" s="22"/>
      <c r="WR10" s="22"/>
      <c r="WS10" s="22"/>
      <c r="WT10" s="190"/>
      <c r="WU10" s="183"/>
      <c r="WV10" s="182">
        <v>512</v>
      </c>
      <c r="WW10" s="182">
        <v>178</v>
      </c>
      <c r="WX10" s="182">
        <v>100</v>
      </c>
      <c r="WY10" s="182">
        <v>2110</v>
      </c>
      <c r="WZ10" s="182">
        <v>755</v>
      </c>
      <c r="XA10" s="182">
        <v>836</v>
      </c>
      <c r="XB10" s="182">
        <v>111</v>
      </c>
      <c r="XC10" s="182">
        <v>31</v>
      </c>
      <c r="XD10" s="189">
        <v>65</v>
      </c>
      <c r="XE10" s="182">
        <v>1836</v>
      </c>
      <c r="XF10" s="182">
        <v>700</v>
      </c>
      <c r="XG10" s="182">
        <v>5685</v>
      </c>
      <c r="XH10" s="182">
        <v>13133</v>
      </c>
      <c r="XI10" s="187">
        <v>43.287900708139802</v>
      </c>
      <c r="XJ10" s="186">
        <v>18</v>
      </c>
      <c r="XK10" s="182">
        <v>73</v>
      </c>
      <c r="XL10" s="182">
        <v>0</v>
      </c>
      <c r="XM10" s="182">
        <v>0</v>
      </c>
      <c r="XN10" s="182">
        <v>18</v>
      </c>
      <c r="XO10" s="182">
        <v>73</v>
      </c>
      <c r="XP10" s="182">
        <v>21</v>
      </c>
      <c r="XQ10" s="182">
        <v>80</v>
      </c>
      <c r="XR10" s="182">
        <v>2</v>
      </c>
      <c r="XS10" s="182">
        <v>71</v>
      </c>
      <c r="XT10" s="182">
        <v>0</v>
      </c>
      <c r="XU10" s="182">
        <v>24</v>
      </c>
      <c r="XV10" s="182">
        <v>0</v>
      </c>
      <c r="XW10" s="189">
        <v>22</v>
      </c>
      <c r="XX10" s="182">
        <v>42467</v>
      </c>
      <c r="XY10" s="182" t="s">
        <v>25</v>
      </c>
      <c r="XZ10" s="182" t="s">
        <v>25</v>
      </c>
      <c r="YA10" s="182" t="s">
        <v>25</v>
      </c>
      <c r="YB10" s="182" t="s">
        <v>25</v>
      </c>
      <c r="YC10" s="141" t="s">
        <v>25</v>
      </c>
      <c r="YD10" s="186">
        <v>1</v>
      </c>
      <c r="YE10" s="182">
        <v>96291</v>
      </c>
      <c r="YF10" s="182">
        <v>2</v>
      </c>
      <c r="YG10" s="182">
        <v>32</v>
      </c>
      <c r="YH10" s="188">
        <v>0.25280000000000002</v>
      </c>
      <c r="YI10" s="182">
        <v>109</v>
      </c>
      <c r="YJ10" s="188">
        <v>0.8649</v>
      </c>
      <c r="YK10" s="182" t="s">
        <v>2328</v>
      </c>
      <c r="YL10" s="182" t="s">
        <v>2328</v>
      </c>
      <c r="YM10" s="182" t="s">
        <v>25</v>
      </c>
      <c r="YN10" s="182" t="s">
        <v>25</v>
      </c>
      <c r="YO10" s="182">
        <v>11568</v>
      </c>
      <c r="YP10" s="182">
        <v>778</v>
      </c>
      <c r="YQ10" s="19">
        <v>6.173846143468916</v>
      </c>
      <c r="YR10" s="182">
        <v>2450.63</v>
      </c>
      <c r="YS10" s="182"/>
      <c r="YT10" s="182"/>
      <c r="YU10" s="182"/>
      <c r="YV10" s="182"/>
      <c r="YW10" s="186">
        <v>52492</v>
      </c>
      <c r="YX10" s="182">
        <v>37171</v>
      </c>
      <c r="YY10" s="182">
        <v>766</v>
      </c>
      <c r="YZ10" s="182">
        <v>529</v>
      </c>
      <c r="ZA10" s="182">
        <v>1779</v>
      </c>
      <c r="ZB10" s="182">
        <v>1154</v>
      </c>
      <c r="ZC10" s="182">
        <v>1027</v>
      </c>
      <c r="ZD10" s="182">
        <v>677</v>
      </c>
      <c r="ZE10" s="182">
        <v>1039</v>
      </c>
      <c r="ZF10" s="182">
        <v>734</v>
      </c>
      <c r="ZG10" s="182">
        <v>5857</v>
      </c>
      <c r="ZH10" s="182">
        <v>3492</v>
      </c>
      <c r="ZI10" s="182">
        <v>11008</v>
      </c>
      <c r="ZJ10" s="182">
        <v>6844</v>
      </c>
      <c r="ZK10" s="182">
        <v>13047</v>
      </c>
      <c r="ZL10" s="182">
        <v>8787</v>
      </c>
      <c r="ZM10" s="182">
        <v>3388</v>
      </c>
      <c r="ZN10" s="182">
        <v>2615</v>
      </c>
      <c r="ZO10" s="182">
        <v>14581</v>
      </c>
      <c r="ZP10" s="182">
        <v>12339</v>
      </c>
      <c r="ZQ10" s="182"/>
      <c r="ZR10" s="182"/>
      <c r="ZS10" s="186" t="s">
        <v>25</v>
      </c>
      <c r="ZT10" s="189" t="s">
        <v>25</v>
      </c>
      <c r="ZU10" s="73" t="s">
        <v>24</v>
      </c>
      <c r="ZV10" s="73" t="s">
        <v>24</v>
      </c>
      <c r="ZW10" s="73" t="s">
        <v>24</v>
      </c>
      <c r="ZX10" s="73" t="s">
        <v>24</v>
      </c>
      <c r="ZY10" s="73" t="s">
        <v>24</v>
      </c>
      <c r="ZZ10" s="73" t="s">
        <v>24</v>
      </c>
      <c r="AAA10" s="73" t="s">
        <v>24</v>
      </c>
      <c r="AAB10" s="73" t="s">
        <v>24</v>
      </c>
      <c r="AAC10" s="73" t="s">
        <v>24</v>
      </c>
      <c r="AAD10" s="73" t="s">
        <v>24</v>
      </c>
      <c r="AAE10" s="73" t="s">
        <v>24</v>
      </c>
      <c r="AAF10" s="74" t="s">
        <v>24</v>
      </c>
      <c r="AAG10" s="30" t="s">
        <v>25</v>
      </c>
      <c r="AAH10" s="141" t="s">
        <v>25</v>
      </c>
      <c r="AAI10" s="141" t="s">
        <v>25</v>
      </c>
      <c r="AAJ10" s="141" t="s">
        <v>25</v>
      </c>
      <c r="AAK10" s="141" t="s">
        <v>25</v>
      </c>
      <c r="AAL10" s="141" t="s">
        <v>25</v>
      </c>
      <c r="AAM10" s="141" t="s">
        <v>25</v>
      </c>
      <c r="AAN10" s="141" t="s">
        <v>25</v>
      </c>
      <c r="AAO10" s="141" t="s">
        <v>25</v>
      </c>
      <c r="AAP10" s="141" t="s">
        <v>25</v>
      </c>
      <c r="AAQ10" s="141" t="s">
        <v>25</v>
      </c>
      <c r="AAR10" s="141" t="s">
        <v>25</v>
      </c>
      <c r="AAS10" s="141" t="s">
        <v>25</v>
      </c>
      <c r="AAT10" s="141" t="s">
        <v>25</v>
      </c>
      <c r="AAU10" s="141" t="s">
        <v>25</v>
      </c>
      <c r="AAV10" s="141" t="s">
        <v>25</v>
      </c>
      <c r="AAW10" s="141" t="s">
        <v>25</v>
      </c>
      <c r="AAX10" s="141" t="s">
        <v>25</v>
      </c>
      <c r="AAY10" s="141" t="s">
        <v>25</v>
      </c>
      <c r="AAZ10" s="141" t="s">
        <v>25</v>
      </c>
      <c r="ABA10" s="141" t="s">
        <v>25</v>
      </c>
      <c r="ABB10" s="141" t="s">
        <v>25</v>
      </c>
      <c r="ABC10" s="141" t="s">
        <v>25</v>
      </c>
      <c r="ABD10" s="141" t="s">
        <v>25</v>
      </c>
      <c r="ABE10" s="141" t="s">
        <v>25</v>
      </c>
      <c r="ABF10" s="141" t="s">
        <v>25</v>
      </c>
      <c r="ABG10" s="141" t="s">
        <v>25</v>
      </c>
      <c r="ABH10" s="141" t="s">
        <v>25</v>
      </c>
      <c r="ABI10" s="141" t="s">
        <v>25</v>
      </c>
      <c r="ABJ10" s="141" t="s">
        <v>25</v>
      </c>
      <c r="ABK10" s="30" t="s">
        <v>25</v>
      </c>
      <c r="ABL10" s="58" t="s">
        <v>25</v>
      </c>
      <c r="ABM10" s="16"/>
      <c r="ABN10" s="14"/>
      <c r="ABO10" s="14"/>
      <c r="ABP10" s="14"/>
      <c r="ABQ10" s="142"/>
      <c r="ABR10" s="30"/>
      <c r="ABS10" s="58"/>
      <c r="ABT10" s="141"/>
      <c r="ABU10" s="141"/>
      <c r="ABV10" s="141"/>
      <c r="ABW10" s="30"/>
      <c r="ABX10" s="141"/>
      <c r="ABY10" s="141"/>
      <c r="ABZ10" s="141"/>
      <c r="ACA10" s="186">
        <v>1826</v>
      </c>
      <c r="ACB10" s="182">
        <v>2149</v>
      </c>
      <c r="ACC10" s="182"/>
      <c r="ACD10" s="182"/>
      <c r="ACE10" s="182"/>
      <c r="ACF10" s="182"/>
      <c r="ACG10" s="182"/>
      <c r="ACH10" s="182"/>
      <c r="ACI10" s="182"/>
      <c r="ACJ10" s="182"/>
      <c r="ACK10" s="182"/>
      <c r="ACL10" s="189"/>
      <c r="ACM10" s="2">
        <v>34133</v>
      </c>
      <c r="ACN10" s="2">
        <v>17787</v>
      </c>
      <c r="ACO10" s="2">
        <v>144767</v>
      </c>
      <c r="ACP10" s="2">
        <v>136139</v>
      </c>
      <c r="ACQ10" s="2">
        <v>149812</v>
      </c>
      <c r="ACR10" s="2">
        <v>155677</v>
      </c>
      <c r="ACS10" s="2">
        <v>94161</v>
      </c>
      <c r="ACT10" s="2">
        <v>85114</v>
      </c>
      <c r="ACU10" s="2">
        <v>273068</v>
      </c>
      <c r="ACV10" s="2">
        <v>246963</v>
      </c>
      <c r="ACW10" s="2">
        <v>159154</v>
      </c>
      <c r="ACX10" s="2">
        <v>144176</v>
      </c>
      <c r="ACY10" s="2">
        <v>133751</v>
      </c>
      <c r="ACZ10" s="2">
        <v>173350</v>
      </c>
      <c r="ADA10" s="2">
        <v>10475</v>
      </c>
      <c r="ADB10" s="11">
        <v>45031</v>
      </c>
      <c r="ADC10" s="190">
        <v>3.4156192054404939</v>
      </c>
      <c r="ADD10" s="22">
        <v>1.7711954448999589</v>
      </c>
      <c r="ADE10" s="22">
        <v>14.486536358187211</v>
      </c>
      <c r="ADF10" s="22">
        <v>13.556461273583825</v>
      </c>
      <c r="ADG10" s="22">
        <v>14.991379146440433</v>
      </c>
      <c r="ADH10" s="22">
        <v>15.50201794994608</v>
      </c>
      <c r="ADI10" s="22">
        <v>9.4224978760578431</v>
      </c>
      <c r="ADJ10" s="22">
        <v>8.4754893516171972</v>
      </c>
      <c r="ADK10" s="22">
        <v>27.325353915308494</v>
      </c>
      <c r="ADL10" s="22">
        <v>24.592103258493761</v>
      </c>
      <c r="ADM10" s="22">
        <v>15.926213899237581</v>
      </c>
      <c r="ADN10" s="22">
        <v>14.356770363967868</v>
      </c>
      <c r="ADO10" s="22">
        <v>13.384187863559358</v>
      </c>
      <c r="ADP10" s="22">
        <v>17.261861492854774</v>
      </c>
      <c r="ADQ10" s="22">
        <v>1.0482117357685867</v>
      </c>
      <c r="ADR10" s="22">
        <v>4.4841008646365355</v>
      </c>
      <c r="ADS10" s="22">
        <v>98.951788264231411</v>
      </c>
      <c r="ADT10" s="22">
        <v>95.515899135363469</v>
      </c>
      <c r="ADU10" s="22">
        <v>17.902155563627705</v>
      </c>
      <c r="ADV10" s="22">
        <v>15.327656718483784</v>
      </c>
      <c r="ADW10" s="191">
        <v>12106</v>
      </c>
      <c r="ADX10" s="22">
        <v>37.584601055572804</v>
      </c>
      <c r="ADY10" s="66">
        <v>20104</v>
      </c>
      <c r="ADZ10" s="22">
        <v>62.415398944427189</v>
      </c>
      <c r="AEA10" s="66">
        <v>337667</v>
      </c>
      <c r="AEB10" s="22">
        <v>50.112047062734476</v>
      </c>
      <c r="AEC10" s="66">
        <v>336157</v>
      </c>
      <c r="AED10" s="22">
        <v>49.887952937265517</v>
      </c>
      <c r="AEE10" s="191">
        <v>22</v>
      </c>
      <c r="AEF10" s="22">
        <v>1.0175763182238668</v>
      </c>
      <c r="AEG10" s="66">
        <v>2140</v>
      </c>
      <c r="AEH10" s="22">
        <v>98.982423681776126</v>
      </c>
      <c r="AEI10" s="66" t="s">
        <v>25</v>
      </c>
      <c r="AEJ10" s="22" t="s">
        <v>25</v>
      </c>
      <c r="AEK10" s="66" t="s">
        <v>25</v>
      </c>
      <c r="AEL10" s="22" t="s">
        <v>25</v>
      </c>
      <c r="AEM10" s="66">
        <v>11825</v>
      </c>
      <c r="AEN10" s="22">
        <v>51.669142707331993</v>
      </c>
      <c r="AEO10" s="66">
        <v>11061</v>
      </c>
      <c r="AEP10" s="183">
        <v>48.330857292668007</v>
      </c>
      <c r="AEQ10" s="191">
        <v>3542</v>
      </c>
      <c r="AER10" s="22">
        <v>29.514207149404214</v>
      </c>
      <c r="AES10" s="66">
        <v>8459</v>
      </c>
      <c r="AET10" s="22">
        <v>70.485792850595786</v>
      </c>
      <c r="AEU10" s="66">
        <v>124731</v>
      </c>
      <c r="AEV10" s="22">
        <v>52.050627206489899</v>
      </c>
      <c r="AEW10" s="66">
        <v>114903</v>
      </c>
      <c r="AEX10" s="22">
        <v>47.949372793510101</v>
      </c>
      <c r="AEY10" s="66" t="s">
        <v>25</v>
      </c>
      <c r="AEZ10" s="66" t="s">
        <v>25</v>
      </c>
      <c r="AFA10" s="66" t="s">
        <v>25</v>
      </c>
      <c r="AFB10" s="66" t="s">
        <v>25</v>
      </c>
      <c r="AFC10" s="191">
        <v>125618</v>
      </c>
      <c r="AFD10" s="66">
        <v>115491</v>
      </c>
      <c r="AFE10" s="66">
        <v>49616</v>
      </c>
      <c r="AFF10" s="66">
        <v>51433</v>
      </c>
      <c r="AFG10" s="22">
        <v>39.497524240156665</v>
      </c>
      <c r="AFH10" s="22">
        <v>44.534206128616084</v>
      </c>
      <c r="AFI10" s="66">
        <v>1734</v>
      </c>
      <c r="AFJ10" s="22">
        <v>51.347349718685223</v>
      </c>
      <c r="AFK10" s="66">
        <v>1643</v>
      </c>
      <c r="AFL10" s="22">
        <v>48.652650281314777</v>
      </c>
      <c r="AFM10" s="66">
        <v>58</v>
      </c>
      <c r="AFN10" s="22">
        <v>59.793814432989691</v>
      </c>
      <c r="AFO10" s="66">
        <v>39</v>
      </c>
      <c r="AFP10" s="22">
        <v>40.206185567010309</v>
      </c>
      <c r="AFQ10" s="66">
        <v>586</v>
      </c>
      <c r="AFR10" s="66">
        <v>468</v>
      </c>
      <c r="AFS10" s="22">
        <v>125.21367521367522</v>
      </c>
      <c r="AFT10" s="66">
        <v>166</v>
      </c>
      <c r="AFU10" s="66">
        <v>61</v>
      </c>
      <c r="AFV10" s="22">
        <v>26.872246696035241</v>
      </c>
      <c r="AFW10" s="66" t="s">
        <v>25</v>
      </c>
      <c r="AFX10" s="66" t="s">
        <v>25</v>
      </c>
      <c r="AFY10" s="191">
        <v>1750</v>
      </c>
      <c r="AFZ10" s="22">
        <v>30.403057678943711</v>
      </c>
      <c r="AGA10" s="66">
        <v>4006</v>
      </c>
      <c r="AGB10" s="22">
        <v>69.596942321056289</v>
      </c>
      <c r="AGC10" s="66">
        <v>63235</v>
      </c>
      <c r="AGD10" s="22">
        <v>52.018295040431703</v>
      </c>
      <c r="AGE10" s="66">
        <v>58328</v>
      </c>
      <c r="AGF10" s="22">
        <v>47.98170495956829</v>
      </c>
      <c r="AGG10" s="66" t="s">
        <v>25</v>
      </c>
      <c r="AGH10" s="66" t="s">
        <v>25</v>
      </c>
      <c r="AGI10" s="66" t="s">
        <v>25</v>
      </c>
      <c r="AGJ10" s="66" t="s">
        <v>25</v>
      </c>
      <c r="AGK10" s="191">
        <v>62786</v>
      </c>
      <c r="AGL10" s="66">
        <v>57937</v>
      </c>
      <c r="AGM10" s="66">
        <v>41624</v>
      </c>
      <c r="AGN10" s="66">
        <v>41530</v>
      </c>
      <c r="AGO10" s="22">
        <v>66.29503392476029</v>
      </c>
      <c r="AGP10" s="22">
        <v>71.681309008060481</v>
      </c>
      <c r="AGQ10" s="66">
        <v>892</v>
      </c>
      <c r="AGR10" s="22">
        <v>51.890634089586975</v>
      </c>
      <c r="AGS10" s="66">
        <v>827</v>
      </c>
      <c r="AGT10" s="22">
        <v>48.109365910413032</v>
      </c>
      <c r="AGU10" s="66">
        <v>313</v>
      </c>
      <c r="AGV10" s="22">
        <v>52.871621621621621</v>
      </c>
      <c r="AGW10" s="66">
        <v>279</v>
      </c>
      <c r="AGX10" s="22">
        <v>47.128378378378379</v>
      </c>
      <c r="AGY10" s="66">
        <v>218</v>
      </c>
      <c r="AGZ10" s="66">
        <v>182</v>
      </c>
      <c r="AHA10" s="22">
        <v>119.78021978021978</v>
      </c>
      <c r="AHB10" s="66">
        <v>55</v>
      </c>
      <c r="AHC10" s="66">
        <v>12</v>
      </c>
      <c r="AHD10" s="22">
        <v>17.910447761194028</v>
      </c>
      <c r="AHE10" s="191">
        <v>2000</v>
      </c>
      <c r="AHF10" s="22">
        <v>43.402777777777779</v>
      </c>
      <c r="AHG10" s="66">
        <v>2608</v>
      </c>
      <c r="AHH10" s="22">
        <v>56.597222222222221</v>
      </c>
      <c r="AHI10" s="66">
        <v>24356</v>
      </c>
      <c r="AHJ10" s="22">
        <v>48.049872753457358</v>
      </c>
      <c r="AHK10" s="66">
        <v>26333</v>
      </c>
      <c r="AHL10" s="22">
        <v>51.950127246542642</v>
      </c>
      <c r="AHM10" s="66">
        <v>211</v>
      </c>
      <c r="AHN10" s="22">
        <v>46.578366445916117</v>
      </c>
      <c r="AHO10" s="66">
        <v>242</v>
      </c>
      <c r="AHP10" s="22">
        <v>53.421633554083883</v>
      </c>
      <c r="AHQ10" s="66" t="s">
        <v>25</v>
      </c>
      <c r="AHR10" s="66" t="s">
        <v>25</v>
      </c>
      <c r="AHS10" s="22" t="s">
        <v>25</v>
      </c>
      <c r="AHT10" s="66">
        <v>30</v>
      </c>
      <c r="AHU10" s="66">
        <v>6</v>
      </c>
      <c r="AHV10" s="22">
        <v>16.666666666666664</v>
      </c>
      <c r="AHW10" s="191">
        <v>631</v>
      </c>
      <c r="AHX10" s="22">
        <v>53.519932145886344</v>
      </c>
      <c r="AHY10" s="66">
        <v>548</v>
      </c>
      <c r="AHZ10" s="22">
        <v>46.480067854113656</v>
      </c>
      <c r="AIA10" s="66">
        <v>23059</v>
      </c>
      <c r="AIB10" s="22">
        <v>58.596767635698313</v>
      </c>
      <c r="AIC10" s="66">
        <v>16293</v>
      </c>
      <c r="AID10" s="22">
        <v>41.403232364301687</v>
      </c>
      <c r="AIE10" s="66">
        <v>311</v>
      </c>
      <c r="AIF10" s="22">
        <v>54.181184668989545</v>
      </c>
      <c r="AIG10" s="66">
        <v>263</v>
      </c>
      <c r="AIH10" s="22">
        <v>45.818815331010455</v>
      </c>
      <c r="AII10" s="191">
        <v>3928</v>
      </c>
      <c r="AIJ10" s="22">
        <v>66.452376924378271</v>
      </c>
      <c r="AIK10" s="66">
        <v>1983</v>
      </c>
      <c r="AIL10" s="22">
        <v>33.547623075621722</v>
      </c>
      <c r="AIM10" s="66">
        <v>78812</v>
      </c>
      <c r="AIN10" s="22">
        <v>44.692952858382341</v>
      </c>
      <c r="AIO10" s="66">
        <v>97529</v>
      </c>
      <c r="AIP10" s="22">
        <v>55.307047141617659</v>
      </c>
      <c r="AIQ10" s="191">
        <v>65</v>
      </c>
      <c r="AIR10" s="22">
        <v>23.55072463768116</v>
      </c>
      <c r="AIS10" s="66">
        <v>211</v>
      </c>
      <c r="AIT10" s="22">
        <v>76.449275362318843</v>
      </c>
      <c r="AIU10" s="66">
        <v>618</v>
      </c>
      <c r="AIV10" s="22">
        <v>59.082217973231359</v>
      </c>
      <c r="AIW10" s="66">
        <v>428</v>
      </c>
      <c r="AIX10" s="22">
        <v>40.917782026768641</v>
      </c>
      <c r="AIY10" s="191">
        <v>168</v>
      </c>
      <c r="AIZ10" s="22">
        <v>52.996845425867505</v>
      </c>
      <c r="AJA10" s="66">
        <v>149</v>
      </c>
      <c r="AJB10" s="22">
        <v>47.003154574132495</v>
      </c>
      <c r="AJC10" s="66">
        <v>11031</v>
      </c>
      <c r="AJD10" s="22">
        <v>49.437547617980549</v>
      </c>
      <c r="AJE10" s="66">
        <v>11282</v>
      </c>
      <c r="AJF10" s="22">
        <v>50.562452382019451</v>
      </c>
      <c r="AJG10" s="66">
        <v>1</v>
      </c>
      <c r="AJH10" s="66">
        <v>105</v>
      </c>
      <c r="AJI10" s="22">
        <v>99.056603773584911</v>
      </c>
      <c r="AJJ10" s="66">
        <v>5122</v>
      </c>
      <c r="AJK10" s="22">
        <v>20.735163144684641</v>
      </c>
      <c r="AJL10" s="66">
        <v>19580</v>
      </c>
      <c r="AJM10" s="22">
        <v>79.264836855315366</v>
      </c>
      <c r="AJN10" s="264" t="s">
        <v>2268</v>
      </c>
      <c r="AJO10" s="266" t="s">
        <v>2268</v>
      </c>
      <c r="AJP10" s="265" t="s">
        <v>2268</v>
      </c>
      <c r="AJQ10" s="30" t="s">
        <v>25</v>
      </c>
      <c r="AJR10" s="141" t="s">
        <v>25</v>
      </c>
      <c r="AJS10" s="141" t="s">
        <v>25</v>
      </c>
      <c r="AJT10" s="58" t="s">
        <v>25</v>
      </c>
      <c r="AJU10" s="30"/>
      <c r="AJV10" s="141"/>
      <c r="AJW10" s="58"/>
      <c r="AJX10" s="93">
        <v>13748</v>
      </c>
      <c r="AJY10" s="92">
        <v>1.6947919697410531E-2</v>
      </c>
      <c r="AJZ10" s="91">
        <v>16587</v>
      </c>
      <c r="AKA10" s="92">
        <v>3.1229275938988367E-2</v>
      </c>
      <c r="AKB10" s="91">
        <v>242</v>
      </c>
      <c r="AKC10" s="92">
        <v>4.5454545454545459</v>
      </c>
      <c r="AKD10" s="92">
        <v>0.82644628099173556</v>
      </c>
      <c r="AKE10" s="92">
        <v>0.41322314049586778</v>
      </c>
      <c r="AKF10" s="92">
        <v>94.214876033057848</v>
      </c>
      <c r="AKG10" s="91">
        <v>603</v>
      </c>
      <c r="AKH10" s="92">
        <v>0.82918739635157546</v>
      </c>
      <c r="AKI10" s="92">
        <v>0</v>
      </c>
      <c r="AKJ10" s="92">
        <v>0</v>
      </c>
      <c r="AKK10" s="137">
        <v>99.170812603648429</v>
      </c>
      <c r="AKL10" s="91">
        <v>93393.935647000006</v>
      </c>
      <c r="AKM10" s="130">
        <v>99.900239425379084</v>
      </c>
      <c r="AKN10" s="94">
        <v>748</v>
      </c>
      <c r="AKO10" s="141">
        <v>6</v>
      </c>
      <c r="AKP10" s="93">
        <v>300</v>
      </c>
      <c r="AKQ10" s="141">
        <v>2</v>
      </c>
      <c r="AKR10" s="93">
        <v>0</v>
      </c>
      <c r="AKS10" s="93">
        <v>0</v>
      </c>
      <c r="AKT10" s="93">
        <v>16</v>
      </c>
      <c r="AKU10" s="93">
        <v>8</v>
      </c>
      <c r="AKV10" s="93">
        <v>726</v>
      </c>
      <c r="AKW10" s="93">
        <v>291</v>
      </c>
      <c r="AKX10" s="93">
        <v>6</v>
      </c>
      <c r="AKY10" s="93">
        <v>1</v>
      </c>
      <c r="AKZ10" s="93">
        <v>0</v>
      </c>
      <c r="ALA10" s="95">
        <v>0</v>
      </c>
      <c r="ALB10" s="93">
        <v>140</v>
      </c>
      <c r="ALC10" s="93">
        <v>17</v>
      </c>
      <c r="ALD10" s="93">
        <v>18</v>
      </c>
      <c r="ALE10" s="93">
        <v>1</v>
      </c>
      <c r="ALF10" s="93">
        <v>58</v>
      </c>
      <c r="ALG10" s="93">
        <v>7</v>
      </c>
      <c r="ALH10" s="93">
        <v>49</v>
      </c>
      <c r="ALI10" s="93">
        <v>6</v>
      </c>
      <c r="ALJ10" s="93">
        <v>8</v>
      </c>
      <c r="ALK10" s="93">
        <v>2</v>
      </c>
      <c r="ALL10" s="93">
        <v>4</v>
      </c>
      <c r="ALM10" s="93">
        <v>0</v>
      </c>
      <c r="ALN10" s="93">
        <v>3</v>
      </c>
      <c r="ALO10" s="93">
        <v>1</v>
      </c>
      <c r="ALP10" s="93">
        <v>0</v>
      </c>
      <c r="ALQ10" s="93">
        <v>0</v>
      </c>
      <c r="ALR10" s="93">
        <v>0</v>
      </c>
      <c r="ALS10" s="95">
        <v>0</v>
      </c>
      <c r="ALT10" s="94">
        <v>15</v>
      </c>
      <c r="ALU10" s="93">
        <v>2</v>
      </c>
      <c r="ALV10" s="93">
        <v>0</v>
      </c>
      <c r="ALW10" s="93">
        <v>0</v>
      </c>
      <c r="ALX10" s="93">
        <v>1</v>
      </c>
      <c r="ALY10" s="93">
        <v>0</v>
      </c>
      <c r="ALZ10" s="93">
        <v>7</v>
      </c>
      <c r="AMA10" s="93">
        <v>1</v>
      </c>
      <c r="AMB10" s="93">
        <v>4</v>
      </c>
      <c r="AMC10" s="93">
        <v>1</v>
      </c>
      <c r="AMD10" s="93">
        <v>0</v>
      </c>
      <c r="AME10" s="93">
        <v>0</v>
      </c>
      <c r="AMF10" s="93">
        <v>2</v>
      </c>
      <c r="AMG10" s="93">
        <v>0</v>
      </c>
      <c r="AMH10" s="93">
        <v>1</v>
      </c>
      <c r="AMI10" s="93">
        <v>0</v>
      </c>
      <c r="AMJ10" s="93">
        <v>0</v>
      </c>
      <c r="AMK10" s="95">
        <v>0</v>
      </c>
      <c r="AML10" s="94">
        <v>7710</v>
      </c>
      <c r="AMM10" s="93">
        <v>4785</v>
      </c>
      <c r="AMN10" s="93">
        <v>2208</v>
      </c>
      <c r="AMO10" s="93">
        <v>1220</v>
      </c>
      <c r="AMP10" s="93">
        <v>572</v>
      </c>
      <c r="AMQ10" s="93">
        <v>389</v>
      </c>
      <c r="AMR10" s="93">
        <v>617</v>
      </c>
      <c r="AMS10" s="93">
        <v>447</v>
      </c>
      <c r="AMT10" s="93">
        <v>378</v>
      </c>
      <c r="AMU10" s="93">
        <v>474</v>
      </c>
      <c r="AMV10" s="93">
        <v>606</v>
      </c>
      <c r="AMW10" s="93">
        <v>240</v>
      </c>
      <c r="AMX10" s="93">
        <v>355</v>
      </c>
      <c r="AMY10" s="93">
        <v>192</v>
      </c>
      <c r="AMZ10" s="93">
        <v>79</v>
      </c>
      <c r="ANA10" s="93">
        <v>62</v>
      </c>
      <c r="ANB10" s="93">
        <v>427</v>
      </c>
      <c r="ANC10" s="93">
        <v>180</v>
      </c>
      <c r="AND10" s="93">
        <v>211</v>
      </c>
      <c r="ANE10" s="93">
        <v>240</v>
      </c>
      <c r="ANF10" s="93">
        <v>103</v>
      </c>
      <c r="ANG10" s="93">
        <v>110</v>
      </c>
      <c r="ANH10" s="93">
        <v>208</v>
      </c>
      <c r="ANI10" s="93">
        <v>93</v>
      </c>
      <c r="ANJ10" s="93">
        <v>49</v>
      </c>
      <c r="ANK10" s="93">
        <v>44</v>
      </c>
      <c r="ANL10" s="93">
        <v>1897</v>
      </c>
      <c r="ANM10" s="95">
        <v>1094</v>
      </c>
      <c r="ANN10" s="94">
        <v>88</v>
      </c>
      <c r="ANO10" s="93">
        <v>59</v>
      </c>
      <c r="ANP10" s="93">
        <v>57</v>
      </c>
      <c r="ANQ10" s="93">
        <v>27</v>
      </c>
      <c r="ANR10" s="93">
        <v>24</v>
      </c>
      <c r="ANS10" s="93">
        <v>21</v>
      </c>
      <c r="ANT10" s="93">
        <v>37</v>
      </c>
      <c r="ANU10" s="93">
        <v>33</v>
      </c>
      <c r="ANV10" s="93">
        <v>157</v>
      </c>
      <c r="ANW10" s="93">
        <v>74</v>
      </c>
      <c r="ANX10" s="93">
        <v>891</v>
      </c>
      <c r="ANY10" s="93">
        <v>354</v>
      </c>
      <c r="ANZ10" s="93">
        <v>2009</v>
      </c>
      <c r="AOA10" s="93">
        <v>936</v>
      </c>
      <c r="AOB10" s="93">
        <v>4504</v>
      </c>
      <c r="AOC10" s="93">
        <v>3308</v>
      </c>
      <c r="AOD10" s="95">
        <v>1</v>
      </c>
      <c r="AOE10" s="93">
        <v>476</v>
      </c>
      <c r="AOF10" s="93">
        <v>196</v>
      </c>
      <c r="AOG10" s="93">
        <v>443</v>
      </c>
      <c r="AOH10" s="93">
        <v>165</v>
      </c>
      <c r="AOI10" s="93">
        <v>201</v>
      </c>
      <c r="AOJ10" s="93">
        <v>140</v>
      </c>
      <c r="AOK10" s="93">
        <v>161</v>
      </c>
      <c r="AOL10" s="93">
        <v>87</v>
      </c>
      <c r="AOM10" s="93">
        <v>204</v>
      </c>
      <c r="AON10" s="93">
        <v>12</v>
      </c>
      <c r="AOO10" s="93">
        <v>125</v>
      </c>
      <c r="AOP10" s="93">
        <v>5</v>
      </c>
      <c r="AOQ10" s="93">
        <v>64</v>
      </c>
      <c r="AOR10" s="93">
        <v>57</v>
      </c>
      <c r="AOS10" s="93">
        <v>66</v>
      </c>
      <c r="AOT10" s="93">
        <v>37</v>
      </c>
      <c r="AOU10" s="93">
        <v>77</v>
      </c>
      <c r="AOV10" s="93">
        <v>140</v>
      </c>
      <c r="AOW10" s="93">
        <v>90</v>
      </c>
      <c r="AOX10" s="129">
        <v>602.86466274765542</v>
      </c>
      <c r="AOY10" s="130">
        <v>379.71549509028262</v>
      </c>
      <c r="AOZ10" s="130">
        <v>172.64917968181882</v>
      </c>
      <c r="APA10" s="130">
        <v>96.813564056456599</v>
      </c>
      <c r="APB10" s="130">
        <v>44.72614618568857</v>
      </c>
      <c r="APC10" s="130">
        <v>30.869242965542306</v>
      </c>
      <c r="APD10" s="130">
        <v>48.244811532464773</v>
      </c>
      <c r="APE10" s="130">
        <v>35.471855027242704</v>
      </c>
      <c r="APF10" s="130">
        <v>29.556788912920069</v>
      </c>
      <c r="APG10" s="130">
        <v>37.614450297344611</v>
      </c>
      <c r="APH10" s="130">
        <v>47.384693336586146</v>
      </c>
      <c r="API10" s="130">
        <v>19.04529128979474</v>
      </c>
      <c r="APJ10" s="130">
        <v>27.758359957901124</v>
      </c>
      <c r="APK10" s="130">
        <v>15.236233031835791</v>
      </c>
      <c r="APL10" s="130">
        <v>6.1772124976737715</v>
      </c>
      <c r="APM10" s="130">
        <v>4.9200335831969744</v>
      </c>
      <c r="APN10" s="130">
        <v>33.388224512743044</v>
      </c>
      <c r="APO10" s="130">
        <v>14.283968467346055</v>
      </c>
      <c r="APP10" s="130">
        <v>16.498630848217289</v>
      </c>
      <c r="APQ10" s="130">
        <v>19.04529128979474</v>
      </c>
      <c r="APR10" s="130">
        <v>8.0538340159544113</v>
      </c>
      <c r="APS10" s="130">
        <v>8.7290918411559222</v>
      </c>
      <c r="APT10" s="130">
        <v>16.264053158432208</v>
      </c>
      <c r="APU10" s="130">
        <v>7.3800503747954611</v>
      </c>
      <c r="APV10" s="130">
        <v>3.8314355998229721</v>
      </c>
      <c r="APW10" s="130">
        <v>3.4916367364623691</v>
      </c>
      <c r="APX10" s="130">
        <v>148.33129250743221</v>
      </c>
      <c r="APY10" s="137">
        <v>86.814786129314356</v>
      </c>
      <c r="APZ10" s="130">
        <v>675.10548523206751</v>
      </c>
      <c r="AQA10" s="92">
        <v>490.31829136541177</v>
      </c>
      <c r="AQB10" s="92">
        <v>437.28423475258916</v>
      </c>
      <c r="AQC10" s="92">
        <v>224.38294689603589</v>
      </c>
      <c r="AQD10" s="92">
        <v>691.52489096695604</v>
      </c>
      <c r="AQE10" s="92">
        <v>501.70068027210885</v>
      </c>
      <c r="AQF10" s="92">
        <v>35.938096628557311</v>
      </c>
      <c r="AQG10" s="92">
        <v>34.035656401944891</v>
      </c>
      <c r="AQH10" s="92">
        <v>17.907919414362635</v>
      </c>
      <c r="AQI10" s="92">
        <v>17.336576498957179</v>
      </c>
      <c r="AQJ10" s="92">
        <v>72.427998726743468</v>
      </c>
      <c r="AQK10" s="92">
        <v>36.158854643847498</v>
      </c>
      <c r="AQL10" s="92">
        <v>210.44949035085546</v>
      </c>
      <c r="AQM10" s="92">
        <v>81.029950180314529</v>
      </c>
      <c r="AQN10" s="92">
        <v>787.0977094242121</v>
      </c>
      <c r="AQO10" s="92">
        <v>357.33305846174989</v>
      </c>
      <c r="AQP10" s="92">
        <v>4624.9184940263176</v>
      </c>
      <c r="AQQ10" s="92">
        <v>3561.6998826404815</v>
      </c>
      <c r="AQR10" s="137">
        <v>3.9891495133237593</v>
      </c>
      <c r="AQS10" s="92">
        <v>37.219660112566011</v>
      </c>
      <c r="AQT10" s="92">
        <v>15.55365455333237</v>
      </c>
      <c r="AQU10" s="92">
        <v>34.639305524930137</v>
      </c>
      <c r="AQV10" s="92">
        <v>13.093637761733884</v>
      </c>
      <c r="AQW10" s="92">
        <v>15.716705215600355</v>
      </c>
      <c r="AQX10" s="92">
        <v>11.109753252380264</v>
      </c>
      <c r="AQY10" s="92">
        <v>12.589002685132622</v>
      </c>
      <c r="AQZ10" s="92">
        <v>6.903918092550593</v>
      </c>
      <c r="ARA10" s="92">
        <v>15.951282905385435</v>
      </c>
      <c r="ARB10" s="92">
        <v>0.95226456448973695</v>
      </c>
      <c r="ARC10" s="92">
        <v>9.7740704077116636</v>
      </c>
      <c r="ARD10" s="92">
        <v>0.39677690187072373</v>
      </c>
      <c r="ARE10" s="92">
        <v>5.004324048748372</v>
      </c>
      <c r="ARF10" s="92">
        <v>4.5232566813262505</v>
      </c>
      <c r="ARG10" s="92">
        <v>5.1607091752717587</v>
      </c>
      <c r="ARH10" s="92">
        <v>2.9361490738433558</v>
      </c>
      <c r="ARI10" s="92">
        <v>6.0208273711503848</v>
      </c>
      <c r="ARJ10" s="92">
        <v>11.109753252380264</v>
      </c>
      <c r="ARK10" s="130">
        <v>7.1419842336730275</v>
      </c>
      <c r="ARL10" s="287" t="s">
        <v>25</v>
      </c>
      <c r="ARM10" s="176" t="s">
        <v>25</v>
      </c>
      <c r="ARN10" s="176" t="s">
        <v>25</v>
      </c>
      <c r="ARO10" s="176" t="s">
        <v>25</v>
      </c>
      <c r="ARP10" s="176" t="s">
        <v>25</v>
      </c>
      <c r="ARQ10" s="176" t="s">
        <v>25</v>
      </c>
      <c r="ARR10" s="176" t="s">
        <v>25</v>
      </c>
      <c r="ARS10" s="176" t="s">
        <v>25</v>
      </c>
      <c r="ART10" s="176" t="s">
        <v>25</v>
      </c>
      <c r="ARU10" s="176" t="s">
        <v>25</v>
      </c>
      <c r="ARV10" s="176" t="s">
        <v>25</v>
      </c>
      <c r="ARW10" s="176" t="s">
        <v>25</v>
      </c>
      <c r="ARX10" s="176" t="s">
        <v>25</v>
      </c>
      <c r="ARY10" s="176" t="s">
        <v>25</v>
      </c>
      <c r="ARZ10" s="176" t="s">
        <v>25</v>
      </c>
      <c r="ASA10" s="176" t="s">
        <v>25</v>
      </c>
      <c r="ASB10" s="176" t="s">
        <v>25</v>
      </c>
      <c r="ASC10" s="176" t="s">
        <v>25</v>
      </c>
      <c r="ASD10" s="176" t="s">
        <v>25</v>
      </c>
      <c r="ASE10" s="176" t="s">
        <v>25</v>
      </c>
      <c r="ASF10" s="176" t="s">
        <v>25</v>
      </c>
      <c r="ASG10" s="176" t="s">
        <v>25</v>
      </c>
      <c r="ASH10" s="176" t="s">
        <v>25</v>
      </c>
      <c r="ASI10" s="176" t="s">
        <v>25</v>
      </c>
      <c r="ASJ10" s="176" t="s">
        <v>25</v>
      </c>
      <c r="ASK10" s="177" t="s">
        <v>25</v>
      </c>
      <c r="ASL10" s="141" t="s">
        <v>25</v>
      </c>
      <c r="ASM10" s="141" t="s">
        <v>25</v>
      </c>
      <c r="ASN10" s="141" t="s">
        <v>25</v>
      </c>
      <c r="ASO10" s="141" t="s">
        <v>25</v>
      </c>
      <c r="ASP10" s="141" t="s">
        <v>25</v>
      </c>
      <c r="ASQ10" s="141" t="s">
        <v>25</v>
      </c>
      <c r="ASR10" s="141" t="s">
        <v>25</v>
      </c>
      <c r="ASS10" s="141" t="s">
        <v>25</v>
      </c>
      <c r="AST10" s="141" t="s">
        <v>25</v>
      </c>
      <c r="ASU10" s="141" t="s">
        <v>25</v>
      </c>
      <c r="ASV10" s="141" t="s">
        <v>25</v>
      </c>
      <c r="ASW10" s="141" t="s">
        <v>25</v>
      </c>
      <c r="ASX10" s="141" t="s">
        <v>25</v>
      </c>
      <c r="ASY10" s="141" t="s">
        <v>25</v>
      </c>
      <c r="ASZ10" s="141" t="s">
        <v>25</v>
      </c>
      <c r="ATA10" s="141" t="s">
        <v>25</v>
      </c>
      <c r="ATB10" s="141" t="s">
        <v>25</v>
      </c>
      <c r="ATC10" s="141" t="s">
        <v>25</v>
      </c>
      <c r="ATD10" s="58" t="s">
        <v>25</v>
      </c>
      <c r="ATE10" s="91" t="s">
        <v>25</v>
      </c>
      <c r="ATF10" s="91" t="s">
        <v>25</v>
      </c>
      <c r="ATG10" s="91" t="s">
        <v>25</v>
      </c>
      <c r="ATH10" s="91" t="s">
        <v>25</v>
      </c>
      <c r="ATI10" s="91" t="s">
        <v>25</v>
      </c>
      <c r="ATJ10" s="91" t="s">
        <v>25</v>
      </c>
      <c r="ATK10" s="91" t="s">
        <v>25</v>
      </c>
      <c r="ATL10" s="91" t="s">
        <v>25</v>
      </c>
      <c r="ATM10" s="91" t="s">
        <v>25</v>
      </c>
      <c r="ATN10" s="91" t="s">
        <v>25</v>
      </c>
      <c r="ATO10" s="91" t="s">
        <v>25</v>
      </c>
      <c r="ATP10" s="95" t="s">
        <v>25</v>
      </c>
      <c r="ATQ10" s="91">
        <v>83</v>
      </c>
      <c r="ATR10" s="91">
        <v>39</v>
      </c>
      <c r="ATS10" s="91">
        <v>1</v>
      </c>
      <c r="ATT10" s="91">
        <v>0</v>
      </c>
      <c r="ATU10" s="91">
        <v>9</v>
      </c>
      <c r="ATV10" s="91">
        <v>2</v>
      </c>
      <c r="ATW10" s="91">
        <v>37</v>
      </c>
      <c r="ATX10" s="91">
        <v>24</v>
      </c>
      <c r="ATY10" s="91">
        <v>24</v>
      </c>
      <c r="ATZ10" s="91">
        <v>5</v>
      </c>
      <c r="AUA10" s="91">
        <v>12</v>
      </c>
      <c r="AUB10" s="93">
        <v>8</v>
      </c>
      <c r="AUC10" s="129">
        <v>16.600000000000001</v>
      </c>
      <c r="AUD10" s="130">
        <v>7.6</v>
      </c>
      <c r="AUE10" s="130">
        <v>0.9</v>
      </c>
      <c r="AUF10" s="130">
        <v>0</v>
      </c>
      <c r="AUG10" s="130">
        <v>11.4</v>
      </c>
      <c r="AUH10" s="130">
        <v>2.6</v>
      </c>
      <c r="AUI10" s="130">
        <v>22.1</v>
      </c>
      <c r="AUJ10" s="130">
        <v>12.6</v>
      </c>
      <c r="AUK10" s="130">
        <v>24.1</v>
      </c>
      <c r="AUL10" s="130">
        <v>4.5999999999999996</v>
      </c>
      <c r="AUM10" s="130">
        <v>32.9</v>
      </c>
      <c r="AUN10" s="137">
        <v>22.8</v>
      </c>
      <c r="AUO10" s="93" t="s">
        <v>2268</v>
      </c>
      <c r="AUP10" s="93" t="s">
        <v>2268</v>
      </c>
      <c r="AUQ10" s="93" t="s">
        <v>2268</v>
      </c>
      <c r="AUR10" s="93" t="s">
        <v>2268</v>
      </c>
      <c r="AUS10" s="93" t="s">
        <v>2268</v>
      </c>
      <c r="AUT10" s="93" t="s">
        <v>2268</v>
      </c>
      <c r="AUU10" s="93" t="s">
        <v>2268</v>
      </c>
      <c r="AUV10" s="93" t="s">
        <v>2268</v>
      </c>
      <c r="AUW10" s="93" t="s">
        <v>2268</v>
      </c>
      <c r="AUX10" s="93" t="s">
        <v>2268</v>
      </c>
      <c r="AUY10" s="93" t="s">
        <v>2268</v>
      </c>
      <c r="AUZ10" s="93" t="s">
        <v>2268</v>
      </c>
      <c r="AVA10" s="93" t="s">
        <v>2268</v>
      </c>
      <c r="AVB10" s="93" t="s">
        <v>2268</v>
      </c>
      <c r="AVC10" s="93" t="s">
        <v>2268</v>
      </c>
      <c r="AVD10" s="93" t="s">
        <v>2268</v>
      </c>
      <c r="AVE10" s="30" t="s">
        <v>25</v>
      </c>
      <c r="AVF10" s="141" t="s">
        <v>25</v>
      </c>
      <c r="AVG10" s="96" t="s">
        <v>25</v>
      </c>
      <c r="AVH10" s="141" t="s">
        <v>25</v>
      </c>
      <c r="AVI10" s="30"/>
      <c r="AVJ10" s="58"/>
      <c r="AVK10" s="30"/>
      <c r="AVL10" s="58"/>
      <c r="AVM10" s="30"/>
      <c r="AVN10" s="58"/>
      <c r="AVO10" s="30"/>
      <c r="AVP10" s="58"/>
      <c r="AVQ10" s="30"/>
      <c r="AVR10" s="30"/>
      <c r="AVS10" s="58"/>
      <c r="AVT10" s="30"/>
      <c r="AVU10" s="141"/>
      <c r="AVV10" s="141"/>
      <c r="AVW10" s="141"/>
      <c r="AVX10" s="141"/>
      <c r="AVY10" s="141"/>
      <c r="AVZ10" s="141"/>
      <c r="AWA10" s="58"/>
      <c r="AWB10" s="141"/>
      <c r="AWC10" s="226"/>
      <c r="AWD10" s="226"/>
      <c r="AWE10" s="226"/>
      <c r="AWF10" s="226"/>
      <c r="AWG10" s="226"/>
      <c r="AWH10" s="226"/>
      <c r="AWI10" s="226"/>
      <c r="AWJ10" s="141"/>
      <c r="AWK10" s="226"/>
      <c r="AWL10" s="226"/>
      <c r="AWM10" s="226"/>
      <c r="AWN10" s="226"/>
      <c r="AWO10" s="226"/>
      <c r="AWP10" s="226"/>
      <c r="AWQ10" s="226"/>
      <c r="AWR10" s="141"/>
      <c r="AWS10" s="226"/>
      <c r="AWT10" s="226"/>
      <c r="AWU10" s="226"/>
      <c r="AWV10" s="226"/>
      <c r="AWW10" s="226"/>
      <c r="AWX10" s="226"/>
      <c r="AWY10" s="226"/>
      <c r="AWZ10" s="30" t="s">
        <v>2268</v>
      </c>
      <c r="AXA10" s="141" t="s">
        <v>2268</v>
      </c>
      <c r="AXB10" s="141" t="s">
        <v>2268</v>
      </c>
      <c r="AXC10" s="141" t="s">
        <v>2268</v>
      </c>
      <c r="AXD10" s="141" t="s">
        <v>2268</v>
      </c>
      <c r="AXE10" s="141" t="s">
        <v>2268</v>
      </c>
      <c r="AXF10" s="141" t="s">
        <v>2268</v>
      </c>
      <c r="AXG10" s="141" t="s">
        <v>2268</v>
      </c>
      <c r="AXH10" s="141" t="s">
        <v>2268</v>
      </c>
      <c r="AXI10" s="141" t="s">
        <v>2268</v>
      </c>
      <c r="AXJ10" s="141" t="s">
        <v>2268</v>
      </c>
      <c r="AXK10" s="141" t="s">
        <v>2268</v>
      </c>
      <c r="AXL10" s="141" t="s">
        <v>2268</v>
      </c>
      <c r="AXM10" s="141" t="s">
        <v>2268</v>
      </c>
      <c r="AXN10" s="141" t="s">
        <v>2268</v>
      </c>
      <c r="AXO10" s="72">
        <v>4506</v>
      </c>
      <c r="AXP10" s="73">
        <v>2885</v>
      </c>
      <c r="AXQ10" s="73">
        <v>828</v>
      </c>
      <c r="AXR10" s="73">
        <v>112</v>
      </c>
      <c r="AXS10" s="73">
        <v>681</v>
      </c>
      <c r="AXT10" s="523">
        <v>2126</v>
      </c>
      <c r="AXU10" s="508"/>
      <c r="AXV10" s="523">
        <v>1501</v>
      </c>
      <c r="AXW10" s="508"/>
      <c r="AXX10" s="315"/>
      <c r="AXY10" s="315"/>
      <c r="AXZ10" s="73" t="s">
        <v>25</v>
      </c>
      <c r="AYA10" s="74" t="s">
        <v>25</v>
      </c>
      <c r="AYB10" s="72">
        <v>663</v>
      </c>
      <c r="AYC10" s="73">
        <v>3382</v>
      </c>
      <c r="AYD10" s="73">
        <v>115</v>
      </c>
      <c r="AYE10" s="73">
        <v>2456</v>
      </c>
      <c r="AYF10" s="73">
        <v>368</v>
      </c>
      <c r="AYG10" s="73">
        <v>404</v>
      </c>
      <c r="AYH10" s="76">
        <v>44</v>
      </c>
      <c r="AYI10" s="76">
        <v>50</v>
      </c>
      <c r="AYJ10" s="76">
        <v>136</v>
      </c>
      <c r="AYK10" s="76">
        <v>472</v>
      </c>
      <c r="AYL10" s="76">
        <v>103</v>
      </c>
      <c r="AYM10" s="76">
        <v>83</v>
      </c>
      <c r="AYN10" s="76">
        <v>132</v>
      </c>
      <c r="AYO10" s="76">
        <v>106</v>
      </c>
      <c r="AYP10" s="76">
        <v>82</v>
      </c>
      <c r="AYQ10" s="76">
        <v>156</v>
      </c>
      <c r="AYR10" s="76">
        <v>12</v>
      </c>
      <c r="AYS10" s="76">
        <v>233</v>
      </c>
      <c r="AYT10" s="76">
        <v>64</v>
      </c>
      <c r="AYU10" s="76">
        <v>1450</v>
      </c>
      <c r="AYV10" s="76">
        <v>111</v>
      </c>
      <c r="AYW10" s="76">
        <v>1006</v>
      </c>
      <c r="AYX10" s="76">
        <v>64</v>
      </c>
      <c r="AYY10" s="73">
        <v>73</v>
      </c>
      <c r="AYZ10" s="76">
        <v>95</v>
      </c>
      <c r="AZA10" s="74">
        <v>275</v>
      </c>
      <c r="AZB10" s="72">
        <v>3459</v>
      </c>
      <c r="AZC10" s="73">
        <v>432</v>
      </c>
      <c r="AZD10" s="73">
        <v>72</v>
      </c>
      <c r="AZE10" s="76">
        <v>0</v>
      </c>
      <c r="AZF10" s="76"/>
      <c r="AZG10" s="77"/>
      <c r="AZH10" s="73">
        <v>621</v>
      </c>
      <c r="AZI10" s="73">
        <v>10</v>
      </c>
      <c r="AZJ10" s="73">
        <v>485</v>
      </c>
      <c r="AZK10" s="76">
        <v>1</v>
      </c>
      <c r="AZL10" s="76">
        <v>17</v>
      </c>
      <c r="AZM10" s="76">
        <v>3</v>
      </c>
      <c r="AZN10" s="76">
        <v>17</v>
      </c>
      <c r="AZO10" s="76">
        <v>3</v>
      </c>
      <c r="AZP10" s="76">
        <v>218</v>
      </c>
      <c r="AZQ10" s="76">
        <v>3</v>
      </c>
      <c r="AZR10" s="76">
        <v>82</v>
      </c>
      <c r="AZS10" s="76">
        <v>0</v>
      </c>
      <c r="AZT10" s="76">
        <v>54</v>
      </c>
      <c r="AZU10" s="76">
        <v>0</v>
      </c>
      <c r="AZV10" s="76">
        <v>32</v>
      </c>
      <c r="AZW10" s="76">
        <v>0</v>
      </c>
      <c r="AZX10" s="76">
        <v>17</v>
      </c>
      <c r="AZY10" s="76">
        <v>0</v>
      </c>
      <c r="AZZ10" s="76">
        <v>9</v>
      </c>
      <c r="BAA10" s="76">
        <v>0</v>
      </c>
      <c r="BAB10" s="76">
        <v>1</v>
      </c>
      <c r="BAC10" s="76">
        <v>0</v>
      </c>
      <c r="BAD10" s="76">
        <v>38</v>
      </c>
      <c r="BAE10" s="72">
        <v>200</v>
      </c>
      <c r="BAF10" s="74">
        <v>2</v>
      </c>
      <c r="BAG10" s="191">
        <v>29</v>
      </c>
      <c r="BAH10" s="192">
        <v>12.979747118719928</v>
      </c>
      <c r="BAI10" s="66">
        <v>3</v>
      </c>
      <c r="BAJ10" s="192">
        <v>1.4554134101791614</v>
      </c>
      <c r="BAK10" s="66">
        <v>1000</v>
      </c>
      <c r="BAL10" s="192">
        <v>814.15323992281833</v>
      </c>
      <c r="BAM10" s="66">
        <v>199</v>
      </c>
      <c r="BAN10" s="192">
        <v>175.50667630924454</v>
      </c>
      <c r="BAO10" s="66">
        <v>2360</v>
      </c>
      <c r="BAP10" s="192">
        <v>1773.7559281779168</v>
      </c>
      <c r="BAQ10" s="66">
        <v>644</v>
      </c>
      <c r="BAR10" s="192">
        <v>509.85670176549758</v>
      </c>
      <c r="BAS10" s="66">
        <v>14465</v>
      </c>
      <c r="BAT10" s="192">
        <v>1809.0476142832845</v>
      </c>
      <c r="BAU10" s="66">
        <v>2307</v>
      </c>
      <c r="BAV10" s="193">
        <v>283.29933823141147</v>
      </c>
      <c r="BAW10" s="191">
        <v>17854</v>
      </c>
      <c r="BAX10" s="66">
        <v>3153</v>
      </c>
      <c r="BAY10" s="66">
        <v>725</v>
      </c>
      <c r="BAZ10" s="66">
        <v>46</v>
      </c>
      <c r="BBA10" s="66">
        <v>3</v>
      </c>
      <c r="BBB10" s="66">
        <v>0</v>
      </c>
      <c r="BBC10" s="66">
        <v>138</v>
      </c>
      <c r="BBD10" s="66">
        <v>10</v>
      </c>
      <c r="BBE10" s="66">
        <v>203</v>
      </c>
      <c r="BBF10" s="66">
        <v>2</v>
      </c>
      <c r="BBG10" s="66">
        <v>1</v>
      </c>
      <c r="BBH10" s="66">
        <v>0</v>
      </c>
      <c r="BBI10" s="66">
        <v>47</v>
      </c>
      <c r="BBJ10" s="66">
        <v>10</v>
      </c>
      <c r="BBK10" s="66">
        <v>193</v>
      </c>
      <c r="BBL10" s="66">
        <v>14</v>
      </c>
      <c r="BBM10" s="66">
        <v>140</v>
      </c>
      <c r="BBN10" s="66">
        <v>10</v>
      </c>
      <c r="BBO10" s="66">
        <v>3445</v>
      </c>
      <c r="BBP10" s="66">
        <v>451</v>
      </c>
      <c r="BBQ10" s="66">
        <v>484</v>
      </c>
      <c r="BBR10" s="66">
        <v>236</v>
      </c>
      <c r="BBS10" s="66">
        <v>142</v>
      </c>
      <c r="BBT10" s="66">
        <v>51</v>
      </c>
      <c r="BBU10" s="66">
        <v>3819</v>
      </c>
      <c r="BBV10" s="66">
        <v>735</v>
      </c>
      <c r="BBW10" s="66">
        <v>47</v>
      </c>
      <c r="BBX10" s="194">
        <v>40</v>
      </c>
      <c r="BBY10" s="191">
        <v>25572</v>
      </c>
      <c r="BBZ10" s="66">
        <v>17930</v>
      </c>
      <c r="BCA10" s="66">
        <v>5801</v>
      </c>
      <c r="BCB10" s="66">
        <v>3875</v>
      </c>
      <c r="BCC10" s="66">
        <v>2243</v>
      </c>
      <c r="BCD10" s="66">
        <v>1952</v>
      </c>
      <c r="BCE10" s="66">
        <v>607</v>
      </c>
      <c r="BCF10" s="66">
        <v>349</v>
      </c>
      <c r="BCG10" s="66">
        <v>13440</v>
      </c>
      <c r="BCH10" s="66">
        <v>8831</v>
      </c>
      <c r="BCI10" s="66">
        <v>581</v>
      </c>
      <c r="BCJ10" s="66">
        <v>487</v>
      </c>
      <c r="BCK10" s="66">
        <v>1993</v>
      </c>
      <c r="BCL10" s="66">
        <v>2214</v>
      </c>
      <c r="BCM10" s="66">
        <v>554</v>
      </c>
      <c r="BCN10" s="66">
        <v>116</v>
      </c>
      <c r="BCO10" s="66">
        <v>347</v>
      </c>
      <c r="BCP10" s="66">
        <v>103</v>
      </c>
      <c r="BCQ10" s="66">
        <v>6</v>
      </c>
      <c r="BCR10" s="194">
        <v>3</v>
      </c>
      <c r="BCS10" s="191">
        <v>17854</v>
      </c>
      <c r="BCT10" s="66">
        <v>3153</v>
      </c>
      <c r="BCU10" s="66">
        <v>4252</v>
      </c>
      <c r="BCV10" s="66">
        <v>954</v>
      </c>
      <c r="BCW10" s="66">
        <v>1315</v>
      </c>
      <c r="BCX10" s="66">
        <v>478</v>
      </c>
      <c r="BCY10" s="66">
        <v>918</v>
      </c>
      <c r="BCZ10" s="66">
        <v>364</v>
      </c>
      <c r="BDA10" s="66">
        <v>9586</v>
      </c>
      <c r="BDB10" s="66">
        <v>984</v>
      </c>
      <c r="BDC10" s="66">
        <v>373</v>
      </c>
      <c r="BDD10" s="66">
        <v>82</v>
      </c>
      <c r="BDE10" s="66">
        <v>719</v>
      </c>
      <c r="BDF10" s="66">
        <v>195</v>
      </c>
      <c r="BDG10" s="66">
        <v>355</v>
      </c>
      <c r="BDH10" s="66">
        <v>56</v>
      </c>
      <c r="BDI10" s="66">
        <v>325</v>
      </c>
      <c r="BDJ10" s="66">
        <v>40</v>
      </c>
      <c r="BDK10" s="66">
        <v>11</v>
      </c>
      <c r="BDL10" s="194">
        <v>0</v>
      </c>
      <c r="BDM10" s="191">
        <v>3445</v>
      </c>
      <c r="BDN10" s="66">
        <v>451</v>
      </c>
      <c r="BDO10" s="192">
        <v>269.37359106664906</v>
      </c>
      <c r="BDP10" s="193">
        <v>35.789248148045282</v>
      </c>
      <c r="BDQ10" s="191">
        <v>725</v>
      </c>
      <c r="BDR10" s="66">
        <v>203</v>
      </c>
      <c r="BDS10" s="66">
        <v>140</v>
      </c>
      <c r="BDT10" s="66">
        <v>46</v>
      </c>
      <c r="BDU10" s="66">
        <v>2</v>
      </c>
      <c r="BDV10" s="66">
        <v>10</v>
      </c>
      <c r="BDW10" s="192">
        <v>56.689652691820193</v>
      </c>
      <c r="BDX10" s="192">
        <v>3.6503446004658158</v>
      </c>
      <c r="BDY10" s="66">
        <v>425</v>
      </c>
      <c r="BDZ10" s="66">
        <v>1</v>
      </c>
      <c r="BEA10" s="66">
        <v>83</v>
      </c>
      <c r="BEB10" s="66">
        <v>1813</v>
      </c>
      <c r="BEC10" s="66">
        <v>218</v>
      </c>
      <c r="BED10" s="194">
        <v>1405</v>
      </c>
      <c r="BEE10" s="191">
        <v>307</v>
      </c>
      <c r="BEF10" s="192">
        <v>12.091145972821309</v>
      </c>
      <c r="BEG10" s="66">
        <v>278</v>
      </c>
      <c r="BEH10" s="192">
        <v>90.553745928338756</v>
      </c>
      <c r="BEI10" s="66">
        <v>266</v>
      </c>
      <c r="BEJ10" s="66">
        <v>3</v>
      </c>
      <c r="BEK10" s="192">
        <v>20.799238091067821</v>
      </c>
      <c r="BEL10" s="192">
        <v>0.23806595220429233</v>
      </c>
      <c r="BEM10" s="66">
        <v>3</v>
      </c>
      <c r="BEN10" s="194">
        <v>309</v>
      </c>
      <c r="BEO10" s="191">
        <v>266</v>
      </c>
      <c r="BEP10" s="66">
        <v>3</v>
      </c>
      <c r="BEQ10" s="66">
        <v>1</v>
      </c>
      <c r="BER10" s="66">
        <v>0</v>
      </c>
      <c r="BES10" s="66">
        <v>53</v>
      </c>
      <c r="BET10" s="66">
        <v>0</v>
      </c>
      <c r="BEU10" s="66">
        <v>70</v>
      </c>
      <c r="BEV10" s="66">
        <v>1</v>
      </c>
      <c r="BEW10" s="66">
        <v>142</v>
      </c>
      <c r="BEX10" s="194">
        <v>2</v>
      </c>
      <c r="BEY10" s="191">
        <v>266</v>
      </c>
      <c r="BEZ10" s="66">
        <v>3</v>
      </c>
      <c r="BFA10" s="66">
        <v>21</v>
      </c>
      <c r="BFB10" s="66">
        <v>0</v>
      </c>
      <c r="BFC10" s="66">
        <v>100</v>
      </c>
      <c r="BFD10" s="66">
        <v>2</v>
      </c>
      <c r="BFE10" s="66">
        <v>107</v>
      </c>
      <c r="BFF10" s="66">
        <v>1</v>
      </c>
      <c r="BFG10" s="66">
        <v>30</v>
      </c>
      <c r="BFH10" s="66">
        <v>0</v>
      </c>
      <c r="BFI10" s="66">
        <v>2</v>
      </c>
      <c r="BFJ10" s="66">
        <v>0</v>
      </c>
      <c r="BFK10" s="66">
        <v>6</v>
      </c>
      <c r="BFL10" s="194">
        <v>0</v>
      </c>
      <c r="BFM10" s="191">
        <v>1029</v>
      </c>
      <c r="BFN10" s="66">
        <v>202</v>
      </c>
      <c r="BFO10" s="66">
        <v>29</v>
      </c>
      <c r="BFP10" s="66">
        <v>3</v>
      </c>
      <c r="BFQ10" s="66">
        <v>1000</v>
      </c>
      <c r="BFR10" s="66">
        <v>199</v>
      </c>
      <c r="BFS10" s="192">
        <v>297.1823989464321</v>
      </c>
      <c r="BFT10" s="192">
        <v>63.22121478625283</v>
      </c>
      <c r="BFU10" s="66">
        <v>551</v>
      </c>
      <c r="BFV10" s="66">
        <v>85</v>
      </c>
      <c r="BFW10" s="192">
        <v>448.5984351974729</v>
      </c>
      <c r="BFX10" s="192">
        <v>74.965163247667263</v>
      </c>
      <c r="BFY10" s="66">
        <v>110</v>
      </c>
      <c r="BFZ10" s="66">
        <v>6</v>
      </c>
      <c r="BGA10" s="192">
        <v>89.55685639151001</v>
      </c>
      <c r="BGB10" s="193">
        <v>5.2916585821882771</v>
      </c>
      <c r="BGC10" s="191">
        <v>110</v>
      </c>
      <c r="BGD10" s="66">
        <v>6</v>
      </c>
      <c r="BGE10" s="66">
        <v>0</v>
      </c>
      <c r="BGF10" s="66">
        <v>0</v>
      </c>
      <c r="BGG10" s="66">
        <v>29</v>
      </c>
      <c r="BGH10" s="66">
        <v>2</v>
      </c>
      <c r="BGI10" s="66">
        <v>47</v>
      </c>
      <c r="BGJ10" s="66">
        <v>0</v>
      </c>
      <c r="BGK10" s="66">
        <v>0</v>
      </c>
      <c r="BGL10" s="66">
        <v>0</v>
      </c>
      <c r="BGM10" s="66">
        <v>1</v>
      </c>
      <c r="BGN10" s="66">
        <v>1</v>
      </c>
      <c r="BGO10" s="66">
        <v>23</v>
      </c>
      <c r="BGP10" s="66">
        <v>2</v>
      </c>
      <c r="BGQ10" s="66">
        <v>10</v>
      </c>
      <c r="BGR10" s="66">
        <v>1</v>
      </c>
      <c r="BGS10" s="66">
        <v>551</v>
      </c>
      <c r="BGT10" s="66">
        <v>85</v>
      </c>
      <c r="BGU10" s="66">
        <v>1</v>
      </c>
      <c r="BGV10" s="66">
        <v>0</v>
      </c>
      <c r="BGW10" s="66">
        <v>31</v>
      </c>
      <c r="BGX10" s="194">
        <v>26</v>
      </c>
      <c r="BGY10" s="191">
        <v>1</v>
      </c>
      <c r="BGZ10" s="66">
        <v>0</v>
      </c>
      <c r="BHA10" s="66">
        <v>0</v>
      </c>
      <c r="BHB10" s="66">
        <v>0</v>
      </c>
      <c r="BHC10" s="66">
        <v>0</v>
      </c>
      <c r="BHD10" s="66">
        <v>0</v>
      </c>
      <c r="BHE10" s="66">
        <v>1</v>
      </c>
      <c r="BHF10" s="66">
        <v>0</v>
      </c>
      <c r="BHG10" s="66">
        <v>0</v>
      </c>
      <c r="BHH10" s="66">
        <v>0</v>
      </c>
      <c r="BHI10" s="66">
        <v>0</v>
      </c>
      <c r="BHJ10" s="66">
        <v>0</v>
      </c>
      <c r="BHK10" s="66">
        <v>0</v>
      </c>
      <c r="BHL10" s="66">
        <v>0</v>
      </c>
      <c r="BHM10" s="66">
        <v>0</v>
      </c>
      <c r="BHN10" s="66">
        <v>0</v>
      </c>
      <c r="BHO10" s="66">
        <v>26</v>
      </c>
      <c r="BHP10" s="66">
        <v>2</v>
      </c>
      <c r="BHQ10" s="66">
        <v>0</v>
      </c>
      <c r="BHR10" s="66">
        <v>0</v>
      </c>
      <c r="BHS10" s="66">
        <v>0</v>
      </c>
      <c r="BHT10" s="194">
        <v>0</v>
      </c>
      <c r="BHU10" s="191">
        <v>3489</v>
      </c>
      <c r="BHV10" s="66">
        <v>676</v>
      </c>
      <c r="BHW10" s="66">
        <v>2671</v>
      </c>
      <c r="BHX10" s="66">
        <v>469</v>
      </c>
      <c r="BHY10" s="66">
        <v>803</v>
      </c>
      <c r="BHZ10" s="194">
        <v>202</v>
      </c>
      <c r="BIA10" s="191">
        <v>159</v>
      </c>
      <c r="BIB10" s="66">
        <v>77</v>
      </c>
      <c r="BIC10" s="192">
        <v>0.70353982300884954</v>
      </c>
      <c r="BID10" s="192">
        <v>0.34070796460176989</v>
      </c>
      <c r="BIE10" s="192">
        <v>1.2432627279999187</v>
      </c>
      <c r="BIF10" s="192">
        <v>0.61103618643586965</v>
      </c>
      <c r="BIG10" s="66">
        <v>54</v>
      </c>
      <c r="BIH10" s="66">
        <v>34</v>
      </c>
      <c r="BII10" s="192">
        <v>0.23893805309734514</v>
      </c>
      <c r="BIJ10" s="192">
        <v>0.15044247787610621</v>
      </c>
      <c r="BIK10" s="192">
        <v>0.42224017177355733</v>
      </c>
      <c r="BIL10" s="192">
        <v>0.26980818621843589</v>
      </c>
      <c r="BIM10" s="192">
        <v>1.665502899773476</v>
      </c>
      <c r="BIN10" s="192">
        <v>0.8808443726543056</v>
      </c>
      <c r="BIO10" s="66">
        <v>70</v>
      </c>
      <c r="BIP10" s="66">
        <v>15</v>
      </c>
      <c r="BIQ10" s="194">
        <v>0</v>
      </c>
      <c r="BIR10" s="66">
        <f t="shared" si="55"/>
        <v>69</v>
      </c>
      <c r="BIS10" s="66">
        <f t="shared" si="56"/>
        <v>27</v>
      </c>
      <c r="BIT10" s="66">
        <v>13</v>
      </c>
      <c r="BIU10" s="66">
        <v>5</v>
      </c>
      <c r="BIV10" s="66">
        <v>56</v>
      </c>
      <c r="BIW10" s="66">
        <v>22</v>
      </c>
      <c r="BIX10" s="198">
        <v>727</v>
      </c>
      <c r="BIY10" s="66" t="s">
        <v>2269</v>
      </c>
      <c r="BIZ10" s="66" t="s">
        <v>2269</v>
      </c>
      <c r="BJA10" s="66" t="s">
        <v>2269</v>
      </c>
      <c r="BJB10" s="66" t="s">
        <v>2269</v>
      </c>
      <c r="BJC10" s="199">
        <f t="shared" si="57"/>
        <v>7090</v>
      </c>
      <c r="BJD10" s="199">
        <v>2779</v>
      </c>
      <c r="BJE10" s="199">
        <v>1688</v>
      </c>
      <c r="BJF10" s="199">
        <v>2490</v>
      </c>
      <c r="BJG10" s="141">
        <v>133</v>
      </c>
      <c r="BJH10" s="66" t="s">
        <v>2269</v>
      </c>
      <c r="BJI10" s="48">
        <f t="shared" si="58"/>
        <v>63.004231311706626</v>
      </c>
      <c r="BJJ10" s="48">
        <f t="shared" si="59"/>
        <v>35.119887165021154</v>
      </c>
      <c r="BJK10" s="49">
        <f t="shared" si="60"/>
        <v>1.8758815232722146</v>
      </c>
      <c r="BJL10" s="191"/>
      <c r="BJM10" s="194"/>
      <c r="BJN10" s="191"/>
      <c r="BJO10" s="194"/>
      <c r="BJP10" s="73">
        <v>2445</v>
      </c>
      <c r="BJQ10" s="73">
        <v>6304</v>
      </c>
      <c r="BJR10" s="523">
        <v>53</v>
      </c>
      <c r="BJS10" s="523"/>
      <c r="BJT10" s="523">
        <v>460</v>
      </c>
      <c r="BJU10" s="523"/>
      <c r="BJV10" s="523">
        <v>2509</v>
      </c>
      <c r="BJW10" s="523"/>
      <c r="BJX10" s="523">
        <v>3265</v>
      </c>
      <c r="BJY10" s="523"/>
      <c r="BJZ10" s="523">
        <v>2149</v>
      </c>
      <c r="BKA10" s="523"/>
      <c r="BKB10" s="523">
        <v>313</v>
      </c>
      <c r="BKC10" s="523"/>
      <c r="BKD10" s="891">
        <v>505</v>
      </c>
      <c r="BKE10" s="892"/>
      <c r="BKF10" s="141" t="s">
        <v>25</v>
      </c>
      <c r="BKG10" s="141" t="s">
        <v>25</v>
      </c>
      <c r="BKH10" s="141">
        <v>549</v>
      </c>
      <c r="BKI10" s="141">
        <v>54</v>
      </c>
      <c r="BKJ10" s="141">
        <v>23</v>
      </c>
      <c r="BKK10" s="66">
        <v>0</v>
      </c>
      <c r="BKL10" s="141">
        <v>1</v>
      </c>
      <c r="BKM10" s="66">
        <v>0</v>
      </c>
      <c r="BKN10" s="141" t="s">
        <v>25</v>
      </c>
      <c r="BKO10" s="141" t="s">
        <v>25</v>
      </c>
      <c r="BKP10" s="141" t="s">
        <v>25</v>
      </c>
      <c r="BKQ10" s="141" t="s">
        <v>25</v>
      </c>
      <c r="BKR10" s="141" t="s">
        <v>25</v>
      </c>
      <c r="BKS10" s="141" t="s">
        <v>25</v>
      </c>
      <c r="BKT10" s="141" t="s">
        <v>25</v>
      </c>
      <c r="BKU10" s="141" t="s">
        <v>25</v>
      </c>
      <c r="BKV10" s="141" t="s">
        <v>25</v>
      </c>
      <c r="BKW10" s="141" t="s">
        <v>25</v>
      </c>
      <c r="BKX10" s="141"/>
      <c r="BKY10" s="141"/>
      <c r="BKZ10" s="141"/>
      <c r="BLA10" s="141"/>
      <c r="BLB10" s="141"/>
      <c r="BLC10" s="141"/>
      <c r="BLD10" s="61">
        <v>14</v>
      </c>
      <c r="BLE10" s="19">
        <f t="shared" si="61"/>
        <v>82.35294117647058</v>
      </c>
      <c r="BLF10" s="57">
        <v>3</v>
      </c>
      <c r="BLG10" s="19">
        <f t="shared" si="62"/>
        <v>17.647058823529413</v>
      </c>
      <c r="BLH10" s="141" t="s">
        <v>2268</v>
      </c>
      <c r="BLI10" s="141" t="s">
        <v>2268</v>
      </c>
      <c r="BLJ10" s="141" t="s">
        <v>2268</v>
      </c>
      <c r="BLK10" s="58" t="s">
        <v>2268</v>
      </c>
      <c r="BLL10" s="140" t="s">
        <v>25</v>
      </c>
      <c r="BLM10" s="140" t="s">
        <v>25</v>
      </c>
      <c r="BLN10" s="140" t="s">
        <v>25</v>
      </c>
      <c r="BLO10" s="140" t="s">
        <v>25</v>
      </c>
      <c r="BLP10" s="140" t="s">
        <v>25</v>
      </c>
      <c r="BLQ10" s="140" t="s">
        <v>25</v>
      </c>
      <c r="BLR10" s="140" t="s">
        <v>25</v>
      </c>
      <c r="BLS10" s="140" t="s">
        <v>25</v>
      </c>
      <c r="BLT10" s="140" t="s">
        <v>25</v>
      </c>
      <c r="BLU10" s="140" t="s">
        <v>25</v>
      </c>
      <c r="BLV10" s="140" t="s">
        <v>25</v>
      </c>
      <c r="BLW10" s="140" t="s">
        <v>25</v>
      </c>
      <c r="BLX10" s="140" t="s">
        <v>25</v>
      </c>
      <c r="BLY10" s="140" t="s">
        <v>25</v>
      </c>
      <c r="BLZ10" s="140" t="s">
        <v>25</v>
      </c>
      <c r="BMA10" s="140" t="s">
        <v>25</v>
      </c>
      <c r="BMB10" s="140" t="s">
        <v>25</v>
      </c>
      <c r="BMC10" s="140" t="s">
        <v>25</v>
      </c>
      <c r="BMD10" s="140" t="s">
        <v>25</v>
      </c>
      <c r="BME10" s="140" t="s">
        <v>25</v>
      </c>
      <c r="BMF10" s="139" t="s">
        <v>25</v>
      </c>
      <c r="BMG10" s="140" t="s">
        <v>25</v>
      </c>
      <c r="BMH10" s="140" t="s">
        <v>25</v>
      </c>
      <c r="BMI10" s="140" t="s">
        <v>25</v>
      </c>
      <c r="BMJ10" s="140" t="s">
        <v>25</v>
      </c>
      <c r="BMK10" s="140" t="s">
        <v>25</v>
      </c>
      <c r="BML10" s="140" t="s">
        <v>25</v>
      </c>
      <c r="BMM10" s="140" t="s">
        <v>25</v>
      </c>
      <c r="BMN10" s="140" t="s">
        <v>25</v>
      </c>
      <c r="BMO10" s="140" t="s">
        <v>25</v>
      </c>
      <c r="BMP10" s="140" t="s">
        <v>25</v>
      </c>
      <c r="BMQ10" s="131" t="s">
        <v>25</v>
      </c>
      <c r="BMR10" s="132" t="s">
        <v>25</v>
      </c>
      <c r="BMS10" s="132" t="s">
        <v>25</v>
      </c>
      <c r="BMT10" s="132" t="s">
        <v>25</v>
      </c>
      <c r="BMU10" s="132" t="s">
        <v>25</v>
      </c>
      <c r="BMV10" s="132" t="s">
        <v>25</v>
      </c>
      <c r="BMW10" s="132" t="s">
        <v>25</v>
      </c>
      <c r="BMX10" s="132" t="s">
        <v>25</v>
      </c>
      <c r="BMY10" s="132" t="s">
        <v>25</v>
      </c>
      <c r="BMZ10" s="132" t="s">
        <v>25</v>
      </c>
      <c r="BNA10" s="132" t="s">
        <v>25</v>
      </c>
      <c r="BNB10" s="132" t="s">
        <v>25</v>
      </c>
      <c r="BNC10" s="132" t="s">
        <v>25</v>
      </c>
      <c r="BND10" s="139" t="s">
        <v>25</v>
      </c>
      <c r="BNE10" s="140" t="s">
        <v>25</v>
      </c>
      <c r="BNF10" s="140" t="s">
        <v>25</v>
      </c>
      <c r="BNG10" s="140" t="s">
        <v>25</v>
      </c>
      <c r="BNH10" s="140" t="s">
        <v>25</v>
      </c>
      <c r="BNI10" s="140" t="s">
        <v>25</v>
      </c>
      <c r="BNJ10" s="140" t="s">
        <v>25</v>
      </c>
      <c r="BNK10" s="140" t="s">
        <v>25</v>
      </c>
      <c r="BNL10" s="140" t="s">
        <v>25</v>
      </c>
      <c r="BNM10" s="140" t="s">
        <v>25</v>
      </c>
      <c r="BNN10" s="140" t="s">
        <v>25</v>
      </c>
      <c r="BNO10" s="140" t="s">
        <v>25</v>
      </c>
      <c r="BNP10" s="140" t="s">
        <v>25</v>
      </c>
      <c r="BNQ10" s="140" t="s">
        <v>25</v>
      </c>
      <c r="BNR10" s="140" t="s">
        <v>25</v>
      </c>
      <c r="BNS10" s="140" t="s">
        <v>25</v>
      </c>
      <c r="BNT10" s="140" t="s">
        <v>25</v>
      </c>
      <c r="BNU10" s="140" t="s">
        <v>25</v>
      </c>
      <c r="BNV10" s="139" t="s">
        <v>25</v>
      </c>
      <c r="BNW10" s="140" t="s">
        <v>25</v>
      </c>
      <c r="BNX10" s="140" t="s">
        <v>25</v>
      </c>
      <c r="BNY10" s="140" t="s">
        <v>25</v>
      </c>
      <c r="BNZ10" s="140" t="s">
        <v>25</v>
      </c>
      <c r="BOA10" s="140" t="s">
        <v>25</v>
      </c>
      <c r="BOB10" s="140" t="s">
        <v>25</v>
      </c>
      <c r="BOC10" s="140" t="s">
        <v>25</v>
      </c>
      <c r="BOD10" s="140" t="s">
        <v>25</v>
      </c>
      <c r="BOE10" s="140" t="s">
        <v>25</v>
      </c>
      <c r="BOF10" s="140" t="s">
        <v>25</v>
      </c>
      <c r="BOG10" s="140" t="s">
        <v>25</v>
      </c>
      <c r="BOH10" s="140" t="s">
        <v>25</v>
      </c>
      <c r="BOI10" s="140" t="s">
        <v>25</v>
      </c>
      <c r="BOJ10" s="139" t="s">
        <v>25</v>
      </c>
      <c r="BOK10" s="140" t="s">
        <v>25</v>
      </c>
      <c r="BOL10" s="140" t="s">
        <v>25</v>
      </c>
      <c r="BOM10" s="131" t="s">
        <v>25</v>
      </c>
      <c r="BON10" s="16" t="s">
        <v>25</v>
      </c>
      <c r="BOO10" s="14" t="s">
        <v>25</v>
      </c>
      <c r="BOP10" s="14" t="s">
        <v>25</v>
      </c>
      <c r="BOQ10" s="14" t="s">
        <v>25</v>
      </c>
      <c r="BOR10" s="180"/>
      <c r="BOS10" s="241"/>
      <c r="BOT10" s="152"/>
      <c r="BOU10" s="153"/>
      <c r="BOV10" s="153"/>
      <c r="BOW10" s="154"/>
    </row>
    <row r="11" spans="1:1765" s="89" customFormat="1" ht="15" customHeight="1" x14ac:dyDescent="0.25">
      <c r="A11" s="471" t="s">
        <v>13</v>
      </c>
      <c r="B11" s="472"/>
      <c r="C11" s="61">
        <v>1289781</v>
      </c>
      <c r="D11" s="57">
        <v>1276439</v>
      </c>
      <c r="E11" s="19">
        <v>101.0452516728179</v>
      </c>
      <c r="F11" s="57">
        <v>486519</v>
      </c>
      <c r="G11" s="57">
        <v>289447</v>
      </c>
      <c r="H11" s="19">
        <v>168.08569444492429</v>
      </c>
      <c r="I11" s="57">
        <v>96345</v>
      </c>
      <c r="J11" s="57">
        <v>82595</v>
      </c>
      <c r="K11" s="19">
        <v>116.64749682184153</v>
      </c>
      <c r="L11" s="78">
        <v>276071</v>
      </c>
      <c r="M11" s="2">
        <v>254402</v>
      </c>
      <c r="N11" s="2">
        <v>912799</v>
      </c>
      <c r="O11" s="2">
        <v>922510</v>
      </c>
      <c r="P11" s="2">
        <v>100911</v>
      </c>
      <c r="Q11" s="2">
        <v>99527</v>
      </c>
      <c r="R11" s="48">
        <v>21.404486498095412</v>
      </c>
      <c r="S11" s="48">
        <v>19.930603812638129</v>
      </c>
      <c r="T11" s="48">
        <v>70.771627121193447</v>
      </c>
      <c r="U11" s="48">
        <v>72.27215714969536</v>
      </c>
      <c r="V11" s="48">
        <v>7.8238863807111443</v>
      </c>
      <c r="W11" s="48">
        <v>7.7972390376665075</v>
      </c>
      <c r="X11" s="48" t="s">
        <v>25</v>
      </c>
      <c r="Y11" s="49" t="s">
        <v>25</v>
      </c>
      <c r="Z11" s="13">
        <v>5.5196027757053283</v>
      </c>
      <c r="AA11" s="7">
        <v>8.5396138368924284</v>
      </c>
      <c r="AB11" s="2">
        <v>12585</v>
      </c>
      <c r="AC11" s="7">
        <f>AB11*1000/($C11+$C10)*2</f>
        <v>9.7843250215161852</v>
      </c>
      <c r="AD11" s="2">
        <v>11464</v>
      </c>
      <c r="AE11" s="316">
        <f>AD11*1000/($D11+$D10)*2</f>
        <v>9.0194211803766215</v>
      </c>
      <c r="AF11" s="7">
        <v>109.77843684577809</v>
      </c>
      <c r="AG11" s="2">
        <v>8010</v>
      </c>
      <c r="AH11" s="7">
        <f>AG11*1000/($C11+$C10)*2</f>
        <v>6.227448821799336</v>
      </c>
      <c r="AI11" s="2">
        <v>4990</v>
      </c>
      <c r="AJ11" s="316">
        <f>AI11*1000/($D11+$D10)*2</f>
        <v>3.9259343763153649</v>
      </c>
      <c r="AK11" s="2">
        <v>72583</v>
      </c>
      <c r="AL11" s="2">
        <v>86910</v>
      </c>
      <c r="AM11" s="7">
        <v>83.515130594868253</v>
      </c>
      <c r="AN11" s="2">
        <v>70023</v>
      </c>
      <c r="AO11" s="2">
        <v>83888</v>
      </c>
      <c r="AP11" s="18">
        <v>83.472010299446879</v>
      </c>
      <c r="AQ11" s="14">
        <v>10687</v>
      </c>
      <c r="AR11" s="14">
        <v>12379</v>
      </c>
      <c r="AS11" s="14">
        <v>4434</v>
      </c>
      <c r="AT11" s="14">
        <v>4635</v>
      </c>
      <c r="AU11" s="14">
        <v>6253</v>
      </c>
      <c r="AV11" s="14">
        <v>7744</v>
      </c>
      <c r="AW11" s="49">
        <v>86.331690766620895</v>
      </c>
      <c r="AX11" s="78">
        <v>1013710</v>
      </c>
      <c r="AY11" s="2">
        <v>1022037</v>
      </c>
      <c r="AZ11" s="2">
        <v>386476</v>
      </c>
      <c r="BA11" s="2">
        <v>324186</v>
      </c>
      <c r="BB11" s="2">
        <v>553137</v>
      </c>
      <c r="BC11" s="2">
        <v>554302</v>
      </c>
      <c r="BD11" s="2">
        <v>52979</v>
      </c>
      <c r="BE11" s="2">
        <v>63136</v>
      </c>
      <c r="BF11" s="2">
        <v>21118</v>
      </c>
      <c r="BG11" s="11">
        <v>80413</v>
      </c>
      <c r="BH11" s="78">
        <v>100336</v>
      </c>
      <c r="BI11" s="2">
        <v>92648</v>
      </c>
      <c r="BJ11" s="2">
        <v>108278</v>
      </c>
      <c r="BK11" s="2">
        <v>96745</v>
      </c>
      <c r="BL11" s="2">
        <v>88037</v>
      </c>
      <c r="BM11" s="2">
        <v>67127</v>
      </c>
      <c r="BN11" s="2">
        <v>39401</v>
      </c>
      <c r="BO11" s="2">
        <v>26705</v>
      </c>
      <c r="BP11" s="2">
        <v>20443</v>
      </c>
      <c r="BQ11" s="2">
        <v>15346</v>
      </c>
      <c r="BR11" s="2">
        <v>29981</v>
      </c>
      <c r="BS11" s="11">
        <v>25615</v>
      </c>
      <c r="BT11" s="22">
        <f t="shared" si="5"/>
        <v>99.894466458254513</v>
      </c>
      <c r="BU11" s="22">
        <f t="shared" si="6"/>
        <v>99.354423592493305</v>
      </c>
      <c r="BV11" s="22">
        <f t="shared" si="7"/>
        <v>96.714780806745509</v>
      </c>
      <c r="BW11" s="22">
        <f t="shared" si="8"/>
        <v>90.764525420071479</v>
      </c>
      <c r="BX11" s="22">
        <f t="shared" si="9"/>
        <v>76.491389646723547</v>
      </c>
      <c r="BY11" s="22">
        <f t="shared" si="10"/>
        <v>59.562026956282551</v>
      </c>
      <c r="BZ11" s="22">
        <f t="shared" si="11"/>
        <v>39.940597471844619</v>
      </c>
      <c r="CA11" s="22">
        <f t="shared" si="12"/>
        <v>25.713735496605842</v>
      </c>
      <c r="CB11" s="22">
        <f t="shared" si="13"/>
        <v>19.253155019777736</v>
      </c>
      <c r="CC11" s="22">
        <f t="shared" si="14"/>
        <v>13.671391281882245</v>
      </c>
      <c r="CD11" s="22">
        <f t="shared" si="15"/>
        <v>6.2280193357139444</v>
      </c>
      <c r="CE11" s="183">
        <f t="shared" si="16"/>
        <v>5.1916018265358446</v>
      </c>
      <c r="CF11" s="57">
        <v>99</v>
      </c>
      <c r="CG11" s="57">
        <v>544</v>
      </c>
      <c r="CH11" s="57">
        <v>3214</v>
      </c>
      <c r="CI11" s="57">
        <v>8578</v>
      </c>
      <c r="CJ11" s="57">
        <v>24206</v>
      </c>
      <c r="CK11" s="57">
        <v>40662</v>
      </c>
      <c r="CL11" s="57">
        <v>53519</v>
      </c>
      <c r="CM11" s="57">
        <v>68691</v>
      </c>
      <c r="CN11" s="57">
        <v>77024</v>
      </c>
      <c r="CO11" s="57">
        <v>85033</v>
      </c>
      <c r="CP11" s="57">
        <v>395075</v>
      </c>
      <c r="CQ11" s="98">
        <v>350794</v>
      </c>
      <c r="CR11" s="125">
        <f t="shared" si="17"/>
        <v>9.8564345592481228E-2</v>
      </c>
      <c r="CS11" s="125">
        <f t="shared" si="18"/>
        <v>0.58337801608579087</v>
      </c>
      <c r="CT11" s="125">
        <f t="shared" si="19"/>
        <v>2.8707706599021043</v>
      </c>
      <c r="CU11" s="125">
        <f t="shared" si="20"/>
        <v>8.0477347568698452</v>
      </c>
      <c r="CV11" s="125">
        <f t="shared" si="21"/>
        <v>21.031504683128574</v>
      </c>
      <c r="CW11" s="125">
        <f t="shared" si="22"/>
        <v>36.079537892299093</v>
      </c>
      <c r="CX11" s="125">
        <f t="shared" si="23"/>
        <v>54.251943760200305</v>
      </c>
      <c r="CY11" s="125">
        <f t="shared" si="24"/>
        <v>66.14125463386452</v>
      </c>
      <c r="CZ11" s="125">
        <f t="shared" si="25"/>
        <v>72.540968167263145</v>
      </c>
      <c r="DA11" s="125">
        <f t="shared" si="26"/>
        <v>75.75390426640773</v>
      </c>
      <c r="DB11" s="125">
        <f t="shared" si="27"/>
        <v>82.069802176618083</v>
      </c>
      <c r="DC11" s="125">
        <f t="shared" si="28"/>
        <v>71.098292841609023</v>
      </c>
      <c r="DD11" s="61">
        <v>7</v>
      </c>
      <c r="DE11" s="57">
        <v>58</v>
      </c>
      <c r="DF11" s="57">
        <v>461</v>
      </c>
      <c r="DG11" s="57">
        <v>1236</v>
      </c>
      <c r="DH11" s="57">
        <v>2828</v>
      </c>
      <c r="DI11" s="57">
        <v>4715</v>
      </c>
      <c r="DJ11" s="57">
        <v>5655</v>
      </c>
      <c r="DK11" s="57">
        <v>7869</v>
      </c>
      <c r="DL11" s="57">
        <v>8485</v>
      </c>
      <c r="DM11" s="57">
        <v>10557</v>
      </c>
      <c r="DN11" s="57">
        <v>35543</v>
      </c>
      <c r="DO11" s="98">
        <v>38701</v>
      </c>
      <c r="DP11" s="20">
        <f t="shared" si="29"/>
        <v>6.9691961530037238E-3</v>
      </c>
      <c r="DQ11" s="19">
        <f t="shared" si="30"/>
        <v>6.2198391420911534E-2</v>
      </c>
      <c r="DR11" s="19">
        <f t="shared" si="31"/>
        <v>0.41176890921433423</v>
      </c>
      <c r="DS11" s="19">
        <f t="shared" si="32"/>
        <v>1.1595943296212556</v>
      </c>
      <c r="DT11" s="19">
        <f t="shared" si="33"/>
        <v>2.4571220046223088</v>
      </c>
      <c r="DU11" s="19">
        <f t="shared" si="34"/>
        <v>4.1836363475035716</v>
      </c>
      <c r="DV11" s="19">
        <f t="shared" si="35"/>
        <v>5.7324453364960615</v>
      </c>
      <c r="DW11" s="19">
        <f t="shared" si="36"/>
        <v>7.5769101150642726</v>
      </c>
      <c r="DX11" s="19">
        <f t="shared" si="37"/>
        <v>7.9911471086833679</v>
      </c>
      <c r="DY11" s="19">
        <f t="shared" si="38"/>
        <v>9.4049835633279582</v>
      </c>
      <c r="DZ11" s="19">
        <f t="shared" si="39"/>
        <v>7.3834258780321109</v>
      </c>
      <c r="EA11" s="21">
        <f t="shared" si="40"/>
        <v>7.8438486156066256</v>
      </c>
      <c r="EB11" s="182">
        <v>0</v>
      </c>
      <c r="EC11" s="182">
        <v>0</v>
      </c>
      <c r="ED11" s="135">
        <v>3</v>
      </c>
      <c r="EE11" s="135">
        <v>30</v>
      </c>
      <c r="EF11" s="135">
        <v>23</v>
      </c>
      <c r="EG11" s="135">
        <v>197</v>
      </c>
      <c r="EH11" s="135">
        <v>74</v>
      </c>
      <c r="EI11" s="135">
        <v>590</v>
      </c>
      <c r="EJ11" s="135">
        <v>228</v>
      </c>
      <c r="EK11" s="135">
        <v>1313</v>
      </c>
      <c r="EL11" s="135">
        <v>20790</v>
      </c>
      <c r="EM11" s="136">
        <v>78283</v>
      </c>
      <c r="EN11" s="186">
        <f t="shared" si="41"/>
        <v>0</v>
      </c>
      <c r="EO11" s="182">
        <f t="shared" si="42"/>
        <v>0</v>
      </c>
      <c r="EP11" s="19">
        <f t="shared" si="43"/>
        <v>2.6796241380542358E-3</v>
      </c>
      <c r="EQ11" s="19">
        <f t="shared" si="44"/>
        <v>2.814549343740911E-2</v>
      </c>
      <c r="ER11" s="19">
        <f t="shared" si="45"/>
        <v>1.9983665525570404E-2</v>
      </c>
      <c r="ES11" s="19">
        <f t="shared" si="46"/>
        <v>0.17479880391478336</v>
      </c>
      <c r="ET11" s="19">
        <f t="shared" si="47"/>
        <v>7.5013431459011237E-2</v>
      </c>
      <c r="EU11" s="19">
        <f t="shared" si="48"/>
        <v>0.56809975446536032</v>
      </c>
      <c r="EV11" s="19">
        <f t="shared" si="49"/>
        <v>0.21472970427575816</v>
      </c>
      <c r="EW11" s="19">
        <f t="shared" si="50"/>
        <v>1.1697208883820791</v>
      </c>
      <c r="EX11" s="19">
        <f t="shared" si="51"/>
        <v>4.3187526096358662</v>
      </c>
      <c r="EY11" s="21">
        <f t="shared" si="52"/>
        <v>15.866256716248509</v>
      </c>
      <c r="EZ11" s="97">
        <v>25</v>
      </c>
      <c r="FA11" s="97">
        <v>317</v>
      </c>
      <c r="FB11" s="48">
        <v>29.5</v>
      </c>
      <c r="FC11" s="48">
        <v>27.15</v>
      </c>
      <c r="FD11" s="48">
        <v>30.4</v>
      </c>
      <c r="FE11" s="48">
        <v>27.549999999999997</v>
      </c>
      <c r="FF11" s="2">
        <v>13830</v>
      </c>
      <c r="FG11" s="2">
        <v>14526</v>
      </c>
      <c r="FH11" s="2">
        <v>2386</v>
      </c>
      <c r="FI11" s="2">
        <v>1690</v>
      </c>
      <c r="FJ11" s="48">
        <v>36.1</v>
      </c>
      <c r="FK11" s="48">
        <v>44.95</v>
      </c>
      <c r="FL11" s="48">
        <v>33.700000000000003</v>
      </c>
      <c r="FM11" s="48">
        <v>12.15</v>
      </c>
      <c r="FN11" s="47">
        <v>48.772746508675411</v>
      </c>
      <c r="FO11" s="2">
        <v>13830</v>
      </c>
      <c r="FP11" s="48">
        <v>51.227253491324589</v>
      </c>
      <c r="FQ11" s="2">
        <v>14526</v>
      </c>
      <c r="FR11" s="195">
        <v>0</v>
      </c>
      <c r="FS11" s="182">
        <v>2</v>
      </c>
      <c r="FT11" s="2">
        <v>86</v>
      </c>
      <c r="FU11" s="2">
        <v>593</v>
      </c>
      <c r="FV11" s="2">
        <v>1553</v>
      </c>
      <c r="FW11" s="2">
        <v>3843</v>
      </c>
      <c r="FX11" s="2">
        <v>6217</v>
      </c>
      <c r="FY11" s="2">
        <v>7063</v>
      </c>
      <c r="FZ11" s="2">
        <v>4096</v>
      </c>
      <c r="GA11" s="2">
        <v>2294</v>
      </c>
      <c r="GB11" s="2">
        <v>1290</v>
      </c>
      <c r="GC11" s="2">
        <v>478</v>
      </c>
      <c r="GD11" s="2">
        <v>356</v>
      </c>
      <c r="GE11" s="2">
        <v>135</v>
      </c>
      <c r="GF11" s="2">
        <v>232</v>
      </c>
      <c r="GG11" s="11">
        <v>118</v>
      </c>
      <c r="GH11" s="7">
        <v>0</v>
      </c>
      <c r="GI11" s="7">
        <v>1.3768415255404102E-2</v>
      </c>
      <c r="GJ11" s="7">
        <v>0.6218365871294288</v>
      </c>
      <c r="GK11" s="7">
        <v>4.0823351232273168</v>
      </c>
      <c r="GL11" s="7">
        <v>11.229211858279104</v>
      </c>
      <c r="GM11" s="7">
        <v>26.456009913258981</v>
      </c>
      <c r="GN11" s="7">
        <v>44.953000723065799</v>
      </c>
      <c r="GO11" s="7">
        <v>48.623158474459586</v>
      </c>
      <c r="GP11" s="7">
        <v>29.616775126536517</v>
      </c>
      <c r="GQ11" s="7">
        <v>15.792372297948507</v>
      </c>
      <c r="GR11" s="7">
        <v>9.3275488069414312</v>
      </c>
      <c r="GS11" s="7">
        <v>3.2906512460415809</v>
      </c>
      <c r="GT11" s="7">
        <v>2.5741142443962399</v>
      </c>
      <c r="GU11" s="7">
        <v>0.92936802973977695</v>
      </c>
      <c r="GV11" s="7">
        <v>1.6775126536514824</v>
      </c>
      <c r="GW11" s="18">
        <v>0.81233650006884206</v>
      </c>
      <c r="GX11" s="78">
        <v>116</v>
      </c>
      <c r="GY11" s="2">
        <v>1051</v>
      </c>
      <c r="GZ11" s="2">
        <v>7032</v>
      </c>
      <c r="HA11" s="2">
        <v>7032</v>
      </c>
      <c r="HB11" s="7">
        <v>12.745942124867456</v>
      </c>
      <c r="HC11" s="7">
        <v>0</v>
      </c>
      <c r="HD11" s="2">
        <v>3825</v>
      </c>
      <c r="HE11" s="2">
        <v>3176</v>
      </c>
      <c r="HF11" s="2">
        <v>918</v>
      </c>
      <c r="HG11" s="2">
        <v>9</v>
      </c>
      <c r="HH11" s="7">
        <v>48.246720484359237</v>
      </c>
      <c r="HI11" s="7">
        <v>40.060544904137238</v>
      </c>
      <c r="HJ11" s="7">
        <v>11.579212916246217</v>
      </c>
      <c r="HK11" s="18">
        <v>0.11352169525731584</v>
      </c>
      <c r="HL11" s="13">
        <v>27.5</v>
      </c>
      <c r="HM11" s="7">
        <v>32.049999999999997</v>
      </c>
      <c r="HN11" s="7">
        <v>1130.25</v>
      </c>
      <c r="HO11" s="7">
        <v>1091.25</v>
      </c>
      <c r="HP11" s="7">
        <v>57</v>
      </c>
      <c r="HQ11" s="18">
        <v>97.230654081250776</v>
      </c>
      <c r="HR11" s="48">
        <v>0.70000000000000007</v>
      </c>
      <c r="HS11" s="48">
        <v>6.75</v>
      </c>
      <c r="HT11" s="48">
        <v>11.65</v>
      </c>
      <c r="HU11" s="48">
        <v>38.950000000000003</v>
      </c>
      <c r="HV11" s="48">
        <v>57.05</v>
      </c>
      <c r="HW11" s="48">
        <v>82</v>
      </c>
      <c r="HX11" s="48">
        <v>89.449999999999989</v>
      </c>
      <c r="HY11" s="48">
        <v>67.599999999999994</v>
      </c>
      <c r="HZ11" s="48">
        <v>46.85</v>
      </c>
      <c r="IA11" s="48">
        <v>20.3</v>
      </c>
      <c r="IB11" s="48">
        <v>14.649999999999999</v>
      </c>
      <c r="IC11" s="48">
        <v>2.5499999999999998</v>
      </c>
      <c r="ID11" s="48">
        <v>3.6</v>
      </c>
      <c r="IE11" s="48">
        <v>0.1</v>
      </c>
      <c r="IF11" s="48">
        <v>2.1</v>
      </c>
      <c r="IG11" s="104">
        <v>0</v>
      </c>
      <c r="IH11" s="61">
        <v>12060</v>
      </c>
      <c r="II11" s="57">
        <v>10970</v>
      </c>
      <c r="IJ11" s="57">
        <v>525</v>
      </c>
      <c r="IK11" s="57">
        <v>490</v>
      </c>
      <c r="IL11" s="103">
        <v>0</v>
      </c>
      <c r="IM11" s="57">
        <v>4</v>
      </c>
      <c r="IN11" s="110">
        <v>12233</v>
      </c>
      <c r="IO11" s="57">
        <v>11120</v>
      </c>
      <c r="IP11" s="57">
        <v>341</v>
      </c>
      <c r="IQ11" s="57">
        <v>329</v>
      </c>
      <c r="IR11" s="57">
        <v>11</v>
      </c>
      <c r="IS11" s="98">
        <v>15</v>
      </c>
      <c r="IT11" s="47">
        <v>95.828367103694873</v>
      </c>
      <c r="IU11" s="48">
        <v>95.690858339148647</v>
      </c>
      <c r="IV11" s="48">
        <v>4.171632896305125</v>
      </c>
      <c r="IW11" s="48">
        <v>4.2742498255408234</v>
      </c>
      <c r="IX11" s="48">
        <v>0</v>
      </c>
      <c r="IY11" s="48">
        <v>3.4891835310537335E-2</v>
      </c>
      <c r="IZ11" s="48">
        <v>97.20301946762018</v>
      </c>
      <c r="JA11" s="48">
        <v>96.999302163293791</v>
      </c>
      <c r="JB11" s="48">
        <v>2.7095748907429478</v>
      </c>
      <c r="JC11" s="48">
        <v>2.8698534542916958</v>
      </c>
      <c r="JD11" s="48">
        <v>8.7405641636869286E-2</v>
      </c>
      <c r="JE11" s="49">
        <v>0.13084438241451499</v>
      </c>
      <c r="JF11" s="78">
        <v>12208</v>
      </c>
      <c r="JG11" s="2">
        <v>593</v>
      </c>
      <c r="JH11" s="2">
        <v>2970</v>
      </c>
      <c r="JI11" s="2">
        <v>5137</v>
      </c>
      <c r="JJ11" s="2">
        <v>2769</v>
      </c>
      <c r="JK11" s="2">
        <v>662</v>
      </c>
      <c r="JL11" s="2">
        <v>74</v>
      </c>
      <c r="JM11" s="2">
        <v>3</v>
      </c>
      <c r="JN11" s="2">
        <v>9029</v>
      </c>
      <c r="JO11" s="2">
        <v>2342</v>
      </c>
      <c r="JP11" s="11">
        <v>384</v>
      </c>
      <c r="JQ11" s="8">
        <v>50.945207194424732</v>
      </c>
      <c r="JR11" s="8">
        <v>2.4746484163084759</v>
      </c>
      <c r="JS11" s="8">
        <v>12.394107582523056</v>
      </c>
      <c r="JT11" s="8">
        <v>21.437215707549136</v>
      </c>
      <c r="JU11" s="8">
        <v>11.555314443099778</v>
      </c>
      <c r="JV11" s="8">
        <v>2.7625923298418393</v>
      </c>
      <c r="JW11" s="8">
        <v>0.30880941451404248</v>
      </c>
      <c r="JX11" s="8">
        <v>1.2519300588407129E-2</v>
      </c>
      <c r="JY11" s="8">
        <v>37.678921670909318</v>
      </c>
      <c r="JZ11" s="8">
        <v>9.7734006593498304</v>
      </c>
      <c r="KA11" s="8">
        <v>1.6024704753161125</v>
      </c>
      <c r="KB11" s="30" t="s">
        <v>2268</v>
      </c>
      <c r="KC11" s="57" t="s">
        <v>2268</v>
      </c>
      <c r="KD11" s="57" t="s">
        <v>2268</v>
      </c>
      <c r="KE11" s="57" t="s">
        <v>2268</v>
      </c>
      <c r="KF11" s="57" t="s">
        <v>2268</v>
      </c>
      <c r="KG11" s="57" t="s">
        <v>2268</v>
      </c>
      <c r="KH11" s="57" t="s">
        <v>2268</v>
      </c>
      <c r="KI11" s="57" t="s">
        <v>2268</v>
      </c>
      <c r="KJ11" s="57" t="s">
        <v>2268</v>
      </c>
      <c r="KK11" s="57" t="s">
        <v>2268</v>
      </c>
      <c r="KL11" s="57" t="s">
        <v>2268</v>
      </c>
      <c r="KM11" s="57" t="s">
        <v>2268</v>
      </c>
      <c r="KN11" s="57" t="s">
        <v>2268</v>
      </c>
      <c r="KO11" s="57" t="s">
        <v>2268</v>
      </c>
      <c r="KP11" s="57" t="s">
        <v>2268</v>
      </c>
      <c r="KQ11" s="57" t="s">
        <v>2268</v>
      </c>
      <c r="KR11" s="57" t="s">
        <v>2268</v>
      </c>
      <c r="KS11" s="57" t="s">
        <v>2268</v>
      </c>
      <c r="KT11" s="57" t="s">
        <v>2268</v>
      </c>
      <c r="KU11" s="183" t="s">
        <v>2268</v>
      </c>
      <c r="KV11" s="102" t="s">
        <v>2268</v>
      </c>
      <c r="KW11" s="103" t="s">
        <v>2268</v>
      </c>
      <c r="KX11" s="103" t="s">
        <v>2268</v>
      </c>
      <c r="KY11" s="103" t="s">
        <v>2268</v>
      </c>
      <c r="KZ11" s="103" t="s">
        <v>2268</v>
      </c>
      <c r="LA11" s="103" t="s">
        <v>2268</v>
      </c>
      <c r="LB11" s="103" t="s">
        <v>2268</v>
      </c>
      <c r="LC11" s="104" t="s">
        <v>2268</v>
      </c>
      <c r="LD11" s="16"/>
      <c r="LE11" s="14"/>
      <c r="LF11" s="14"/>
      <c r="LG11" s="14"/>
      <c r="LH11" s="14"/>
      <c r="LI11" s="14"/>
      <c r="LJ11" s="14"/>
      <c r="LK11" s="14"/>
      <c r="LL11" s="14"/>
      <c r="LM11" s="14"/>
      <c r="LN11" s="14"/>
      <c r="LO11" s="14"/>
      <c r="LP11" s="14"/>
      <c r="LQ11" s="14"/>
      <c r="LR11" s="14"/>
      <c r="LS11" s="14"/>
      <c r="LT11" s="14"/>
      <c r="LU11" s="14"/>
      <c r="LV11" s="14"/>
      <c r="LW11" s="14"/>
      <c r="LX11" s="14"/>
      <c r="LY11" s="14"/>
      <c r="LZ11" s="14"/>
      <c r="MA11" s="142"/>
      <c r="MB11" s="16"/>
      <c r="MC11" s="14"/>
      <c r="MD11" s="14"/>
      <c r="ME11" s="14"/>
      <c r="MF11" s="14"/>
      <c r="MG11" s="14"/>
      <c r="MH11" s="14"/>
      <c r="MI11" s="14"/>
      <c r="MJ11" s="14"/>
      <c r="MK11" s="14"/>
      <c r="ML11" s="14"/>
      <c r="MM11" s="14"/>
      <c r="MN11" s="14"/>
      <c r="MO11" s="14"/>
      <c r="MP11" s="14"/>
      <c r="MQ11" s="14"/>
      <c r="MR11" s="14"/>
      <c r="MS11" s="14"/>
      <c r="MT11" s="14"/>
      <c r="MU11" s="14"/>
      <c r="MV11" s="14"/>
      <c r="MW11" s="14"/>
      <c r="MX11" s="14"/>
      <c r="MY11" s="14"/>
      <c r="MZ11" s="14"/>
      <c r="NA11" s="14"/>
      <c r="NB11" s="14"/>
      <c r="NC11" s="14"/>
      <c r="ND11" s="14"/>
      <c r="NE11" s="14"/>
      <c r="NF11" s="14"/>
      <c r="NG11" s="14"/>
      <c r="NH11" s="14"/>
      <c r="NI11" s="142"/>
      <c r="NJ11" s="124">
        <v>967</v>
      </c>
      <c r="NK11" s="65">
        <v>1011</v>
      </c>
      <c r="NL11" s="65">
        <v>664</v>
      </c>
      <c r="NM11" s="99">
        <v>504</v>
      </c>
      <c r="NN11" s="99">
        <v>636</v>
      </c>
      <c r="NO11" s="65">
        <v>483</v>
      </c>
      <c r="NP11" s="65">
        <v>28</v>
      </c>
      <c r="NQ11" s="65">
        <v>21</v>
      </c>
      <c r="NR11" s="65">
        <v>303</v>
      </c>
      <c r="NS11" s="99">
        <v>507</v>
      </c>
      <c r="NT11" s="183">
        <f t="shared" si="53"/>
        <v>43.150684931506852</v>
      </c>
      <c r="NU11" s="141">
        <v>68.7</v>
      </c>
      <c r="NV11" s="141">
        <v>49.9</v>
      </c>
      <c r="NW11" s="141" t="s">
        <v>2278</v>
      </c>
      <c r="NX11" s="141" t="s">
        <v>2278</v>
      </c>
      <c r="NY11" s="141" t="s">
        <v>2278</v>
      </c>
      <c r="NZ11" s="141" t="s">
        <v>2278</v>
      </c>
      <c r="OA11" s="141" t="s">
        <v>2278</v>
      </c>
      <c r="OB11" s="141" t="s">
        <v>2278</v>
      </c>
      <c r="OC11" s="141" t="s">
        <v>2278</v>
      </c>
      <c r="OD11" s="141" t="s">
        <v>2278</v>
      </c>
      <c r="OE11" s="141" t="s">
        <v>2278</v>
      </c>
      <c r="OF11" s="141" t="s">
        <v>2278</v>
      </c>
      <c r="OG11" s="141" t="s">
        <v>2278</v>
      </c>
      <c r="OH11" s="141" t="s">
        <v>2278</v>
      </c>
      <c r="OI11" s="141" t="s">
        <v>2278</v>
      </c>
      <c r="OJ11" s="58" t="s">
        <v>2278</v>
      </c>
      <c r="OK11" s="30" t="s">
        <v>2278</v>
      </c>
      <c r="OL11" s="141" t="s">
        <v>2278</v>
      </c>
      <c r="OM11" s="141" t="s">
        <v>2278</v>
      </c>
      <c r="ON11" s="141" t="s">
        <v>2278</v>
      </c>
      <c r="OO11" s="141" t="s">
        <v>2278</v>
      </c>
      <c r="OP11" s="141" t="s">
        <v>2278</v>
      </c>
      <c r="OQ11" s="141" t="s">
        <v>2278</v>
      </c>
      <c r="OR11" s="141" t="s">
        <v>2278</v>
      </c>
      <c r="OS11" s="141" t="s">
        <v>2278</v>
      </c>
      <c r="OT11" s="141" t="s">
        <v>2278</v>
      </c>
      <c r="OU11" s="141" t="s">
        <v>2278</v>
      </c>
      <c r="OV11" s="141" t="s">
        <v>2278</v>
      </c>
      <c r="OW11" s="141" t="s">
        <v>2278</v>
      </c>
      <c r="OX11" s="58" t="s">
        <v>2278</v>
      </c>
      <c r="OY11" s="141" t="s">
        <v>2278</v>
      </c>
      <c r="OZ11" s="141" t="s">
        <v>2278</v>
      </c>
      <c r="PA11" s="141" t="s">
        <v>2278</v>
      </c>
      <c r="PB11" s="141" t="s">
        <v>2278</v>
      </c>
      <c r="PC11" s="141" t="s">
        <v>2278</v>
      </c>
      <c r="PD11" s="141" t="s">
        <v>2278</v>
      </c>
      <c r="PE11" s="141" t="s">
        <v>2278</v>
      </c>
      <c r="PF11" s="141" t="s">
        <v>2278</v>
      </c>
      <c r="PG11" s="141" t="s">
        <v>2278</v>
      </c>
      <c r="PH11" s="141" t="s">
        <v>2278</v>
      </c>
      <c r="PI11" s="141" t="s">
        <v>2278</v>
      </c>
      <c r="PJ11" s="141" t="s">
        <v>2278</v>
      </c>
      <c r="PK11" s="141" t="s">
        <v>2278</v>
      </c>
      <c r="PL11" s="141" t="s">
        <v>2278</v>
      </c>
      <c r="PM11" s="141" t="s">
        <v>2278</v>
      </c>
      <c r="PN11" s="141" t="s">
        <v>2278</v>
      </c>
      <c r="PO11" s="141" t="s">
        <v>2278</v>
      </c>
      <c r="PP11" s="58" t="s">
        <v>2278</v>
      </c>
      <c r="PQ11" s="141" t="s">
        <v>2278</v>
      </c>
      <c r="PR11" s="141" t="s">
        <v>2278</v>
      </c>
      <c r="PS11" s="141" t="s">
        <v>2278</v>
      </c>
      <c r="PT11" s="141" t="s">
        <v>2278</v>
      </c>
      <c r="PU11" s="141" t="s">
        <v>2278</v>
      </c>
      <c r="PV11" s="141" t="s">
        <v>2278</v>
      </c>
      <c r="PW11" s="141" t="s">
        <v>2278</v>
      </c>
      <c r="PX11" s="141" t="s">
        <v>2278</v>
      </c>
      <c r="PY11" s="141" t="s">
        <v>2278</v>
      </c>
      <c r="PZ11" s="141" t="s">
        <v>2278</v>
      </c>
      <c r="QA11" s="141" t="s">
        <v>2278</v>
      </c>
      <c r="QB11" s="141" t="s">
        <v>2278</v>
      </c>
      <c r="QC11" s="141" t="s">
        <v>2278</v>
      </c>
      <c r="QD11" s="58" t="s">
        <v>2278</v>
      </c>
      <c r="QE11" s="141" t="s">
        <v>2278</v>
      </c>
      <c r="QF11" s="141" t="s">
        <v>2278</v>
      </c>
      <c r="QG11" s="141" t="s">
        <v>2278</v>
      </c>
      <c r="QH11" s="141" t="s">
        <v>2278</v>
      </c>
      <c r="QI11" s="141" t="s">
        <v>2278</v>
      </c>
      <c r="QJ11" s="141" t="s">
        <v>2278</v>
      </c>
      <c r="QK11" s="141" t="s">
        <v>2278</v>
      </c>
      <c r="QL11" s="141" t="s">
        <v>2278</v>
      </c>
      <c r="QM11" s="141" t="s">
        <v>2278</v>
      </c>
      <c r="QN11" s="141" t="s">
        <v>2278</v>
      </c>
      <c r="QO11" s="141" t="s">
        <v>2278</v>
      </c>
      <c r="QP11" s="58" t="s">
        <v>2278</v>
      </c>
      <c r="QQ11" s="133">
        <v>4.2</v>
      </c>
      <c r="QR11" s="133">
        <v>4.2</v>
      </c>
      <c r="QS11" s="141" t="s">
        <v>2278</v>
      </c>
      <c r="QT11" s="141" t="s">
        <v>2278</v>
      </c>
      <c r="QU11" s="141" t="s">
        <v>2278</v>
      </c>
      <c r="QV11" s="141" t="s">
        <v>2278</v>
      </c>
      <c r="QW11" s="141" t="s">
        <v>2278</v>
      </c>
      <c r="QX11" s="141" t="s">
        <v>2278</v>
      </c>
      <c r="QY11" s="141" t="s">
        <v>2278</v>
      </c>
      <c r="QZ11" s="141" t="s">
        <v>2278</v>
      </c>
      <c r="RA11" s="141" t="s">
        <v>2278</v>
      </c>
      <c r="RB11" s="141" t="s">
        <v>2278</v>
      </c>
      <c r="RC11" s="141" t="s">
        <v>2278</v>
      </c>
      <c r="RD11" s="141" t="s">
        <v>2278</v>
      </c>
      <c r="RE11" s="141" t="s">
        <v>2278</v>
      </c>
      <c r="RF11" s="141" t="s">
        <v>2278</v>
      </c>
      <c r="RG11" s="30" t="s">
        <v>2278</v>
      </c>
      <c r="RH11" s="141" t="s">
        <v>2278</v>
      </c>
      <c r="RI11" s="141" t="s">
        <v>2278</v>
      </c>
      <c r="RJ11" s="141" t="s">
        <v>2278</v>
      </c>
      <c r="RK11" s="141" t="s">
        <v>2278</v>
      </c>
      <c r="RL11" s="141" t="s">
        <v>2278</v>
      </c>
      <c r="RM11" s="141" t="s">
        <v>2278</v>
      </c>
      <c r="RN11" s="141" t="s">
        <v>2278</v>
      </c>
      <c r="RO11" s="141" t="s">
        <v>2278</v>
      </c>
      <c r="RP11" s="141" t="s">
        <v>2278</v>
      </c>
      <c r="RQ11" s="141" t="s">
        <v>2278</v>
      </c>
      <c r="RR11" s="141" t="s">
        <v>2278</v>
      </c>
      <c r="RS11" s="141" t="s">
        <v>2278</v>
      </c>
      <c r="RT11" s="141" t="s">
        <v>2278</v>
      </c>
      <c r="RU11" s="141" t="s">
        <v>2278</v>
      </c>
      <c r="RV11" s="141" t="s">
        <v>2278</v>
      </c>
      <c r="RW11" s="141" t="s">
        <v>2278</v>
      </c>
      <c r="RX11" s="141" t="s">
        <v>2278</v>
      </c>
      <c r="RY11" s="141" t="s">
        <v>2278</v>
      </c>
      <c r="RZ11" s="141" t="s">
        <v>2278</v>
      </c>
      <c r="SA11" s="61">
        <v>10575</v>
      </c>
      <c r="SB11" s="57">
        <v>9925</v>
      </c>
      <c r="SC11" s="57" t="s">
        <v>2279</v>
      </c>
      <c r="SD11" s="57" t="s">
        <v>2279</v>
      </c>
      <c r="SE11" s="57">
        <v>16338</v>
      </c>
      <c r="SF11" s="57">
        <v>3621</v>
      </c>
      <c r="SG11" s="57">
        <v>3756</v>
      </c>
      <c r="SH11" s="57" t="s">
        <v>2279</v>
      </c>
      <c r="SI11" s="57" t="s">
        <v>2279</v>
      </c>
      <c r="SJ11" s="57">
        <v>2029</v>
      </c>
      <c r="SK11" s="57" t="s">
        <v>25</v>
      </c>
      <c r="SL11" s="57" t="s">
        <v>25</v>
      </c>
      <c r="SM11" s="57" t="s">
        <v>25</v>
      </c>
      <c r="SN11" s="57" t="s">
        <v>25</v>
      </c>
      <c r="SO11" s="245">
        <v>1793</v>
      </c>
      <c r="SP11" s="246">
        <v>1546</v>
      </c>
      <c r="SQ11" s="119" t="s">
        <v>2285</v>
      </c>
      <c r="SR11" s="120" t="s">
        <v>2285</v>
      </c>
      <c r="SS11" s="184" t="s">
        <v>2268</v>
      </c>
      <c r="ST11" s="37" t="s">
        <v>2268</v>
      </c>
      <c r="SU11" s="37" t="s">
        <v>2268</v>
      </c>
      <c r="SV11" s="37" t="s">
        <v>2268</v>
      </c>
      <c r="SW11" s="196" t="s">
        <v>2819</v>
      </c>
      <c r="SX11" s="57" t="s">
        <v>2279</v>
      </c>
      <c r="SY11" s="57" t="s">
        <v>2279</v>
      </c>
      <c r="SZ11" s="57">
        <v>1</v>
      </c>
      <c r="TA11" s="7">
        <f t="shared" si="54"/>
        <v>100</v>
      </c>
      <c r="TB11" s="57" t="s">
        <v>2279</v>
      </c>
      <c r="TC11" s="7" t="s">
        <v>2279</v>
      </c>
      <c r="TD11" s="57" t="s">
        <v>2279</v>
      </c>
      <c r="TE11" s="7" t="s">
        <v>2279</v>
      </c>
      <c r="TF11" s="57" t="s">
        <v>2279</v>
      </c>
      <c r="TG11" s="7" t="s">
        <v>2279</v>
      </c>
      <c r="TH11" s="57">
        <v>1</v>
      </c>
      <c r="TI11" s="7">
        <f t="shared" si="4"/>
        <v>100</v>
      </c>
      <c r="TJ11" s="57" t="s">
        <v>2279</v>
      </c>
      <c r="TK11" s="7" t="s">
        <v>2279</v>
      </c>
      <c r="TL11" s="57" t="s">
        <v>2279</v>
      </c>
      <c r="TM11" s="7" t="s">
        <v>2279</v>
      </c>
      <c r="TN11" s="57" t="s">
        <v>2279</v>
      </c>
      <c r="TO11" s="7" t="s">
        <v>2279</v>
      </c>
      <c r="TP11" s="57" t="s">
        <v>2279</v>
      </c>
      <c r="TQ11" s="7" t="s">
        <v>2279</v>
      </c>
      <c r="TR11" s="57" t="s">
        <v>2279</v>
      </c>
      <c r="TS11" s="7" t="s">
        <v>2279</v>
      </c>
      <c r="TT11" s="57" t="s">
        <v>2279</v>
      </c>
      <c r="TU11" s="197" t="s">
        <v>2279</v>
      </c>
      <c r="TV11" s="83" t="s">
        <v>2279</v>
      </c>
      <c r="TW11" s="84" t="s">
        <v>2279</v>
      </c>
      <c r="TX11" s="84" t="s">
        <v>2279</v>
      </c>
      <c r="TY11" s="85" t="s">
        <v>2279</v>
      </c>
      <c r="TZ11" s="22" t="s">
        <v>2268</v>
      </c>
      <c r="UA11" s="22" t="s">
        <v>2268</v>
      </c>
      <c r="UB11" s="22" t="s">
        <v>2268</v>
      </c>
      <c r="UC11" s="22" t="s">
        <v>2268</v>
      </c>
      <c r="UD11" s="22" t="s">
        <v>2268</v>
      </c>
      <c r="UE11" s="22" t="s">
        <v>2268</v>
      </c>
      <c r="UF11" s="22" t="s">
        <v>2268</v>
      </c>
      <c r="UG11" s="22" t="s">
        <v>2268</v>
      </c>
      <c r="UH11" s="22" t="s">
        <v>2268</v>
      </c>
      <c r="UI11" s="22" t="s">
        <v>2268</v>
      </c>
      <c r="UJ11" s="183" t="s">
        <v>2268</v>
      </c>
      <c r="UK11" s="22" t="s">
        <v>25</v>
      </c>
      <c r="UL11" s="22" t="s">
        <v>25</v>
      </c>
      <c r="UM11" s="22" t="s">
        <v>25</v>
      </c>
      <c r="UN11" s="22" t="s">
        <v>25</v>
      </c>
      <c r="UO11" s="22" t="s">
        <v>25</v>
      </c>
      <c r="UP11" s="22" t="s">
        <v>25</v>
      </c>
      <c r="UQ11" s="22" t="s">
        <v>25</v>
      </c>
      <c r="UR11" s="22" t="s">
        <v>25</v>
      </c>
      <c r="US11" s="22" t="s">
        <v>25</v>
      </c>
      <c r="UT11" s="22" t="s">
        <v>25</v>
      </c>
      <c r="UU11" s="22" t="s">
        <v>25</v>
      </c>
      <c r="UV11" s="183" t="s">
        <v>25</v>
      </c>
      <c r="UW11" s="22" t="s">
        <v>2268</v>
      </c>
      <c r="UX11" s="22" t="s">
        <v>2268</v>
      </c>
      <c r="UY11" s="183" t="s">
        <v>2268</v>
      </c>
      <c r="UZ11" s="72" t="s">
        <v>24</v>
      </c>
      <c r="VA11" s="73" t="s">
        <v>24</v>
      </c>
      <c r="VB11" s="73" t="s">
        <v>24</v>
      </c>
      <c r="VC11" s="73" t="s">
        <v>24</v>
      </c>
      <c r="VD11" s="73" t="s">
        <v>24</v>
      </c>
      <c r="VE11" s="73" t="s">
        <v>24</v>
      </c>
      <c r="VF11" s="73" t="s">
        <v>24</v>
      </c>
      <c r="VG11" s="73" t="s">
        <v>24</v>
      </c>
      <c r="VH11" s="73" t="s">
        <v>24</v>
      </c>
      <c r="VI11" s="73" t="s">
        <v>24</v>
      </c>
      <c r="VJ11" s="73" t="s">
        <v>24</v>
      </c>
      <c r="VK11" s="74" t="s">
        <v>24</v>
      </c>
      <c r="VL11" s="72" t="s">
        <v>24</v>
      </c>
      <c r="VM11" s="73" t="s">
        <v>24</v>
      </c>
      <c r="VN11" s="73" t="s">
        <v>24</v>
      </c>
      <c r="VO11" s="73" t="s">
        <v>24</v>
      </c>
      <c r="VP11" s="73" t="s">
        <v>24</v>
      </c>
      <c r="VQ11" s="74" t="s">
        <v>24</v>
      </c>
      <c r="VR11" s="190"/>
      <c r="VS11" s="22"/>
      <c r="VT11" s="22"/>
      <c r="VU11" s="190"/>
      <c r="VV11" s="22"/>
      <c r="VW11" s="183"/>
      <c r="VX11" s="231"/>
      <c r="VY11" s="231"/>
      <c r="VZ11" s="231"/>
      <c r="WA11" s="231"/>
      <c r="WB11" s="231"/>
      <c r="WC11" s="231"/>
      <c r="WD11" s="231"/>
      <c r="WE11" s="231"/>
      <c r="WF11" s="231"/>
      <c r="WG11" s="231"/>
      <c r="WH11" s="231"/>
      <c r="WI11" s="231"/>
      <c r="WJ11" s="231"/>
      <c r="WK11" s="231"/>
      <c r="WL11" s="231"/>
      <c r="WM11" s="190"/>
      <c r="WN11" s="22"/>
      <c r="WO11" s="22"/>
      <c r="WP11" s="190"/>
      <c r="WQ11" s="22"/>
      <c r="WR11" s="22"/>
      <c r="WS11" s="22"/>
      <c r="WT11" s="190"/>
      <c r="WU11" s="183"/>
      <c r="WV11" s="182">
        <v>512</v>
      </c>
      <c r="WW11" s="182">
        <v>170</v>
      </c>
      <c r="WX11" s="182">
        <v>102</v>
      </c>
      <c r="WY11" s="182">
        <v>2343</v>
      </c>
      <c r="WZ11" s="182">
        <v>817</v>
      </c>
      <c r="XA11" s="182">
        <v>948</v>
      </c>
      <c r="XB11" s="182">
        <v>311</v>
      </c>
      <c r="XC11" s="182">
        <v>38</v>
      </c>
      <c r="XD11" s="189">
        <v>65</v>
      </c>
      <c r="XE11" s="182">
        <v>1748</v>
      </c>
      <c r="XF11" s="182">
        <v>697</v>
      </c>
      <c r="XG11" s="182">
        <v>5436</v>
      </c>
      <c r="XH11" s="182">
        <v>14312</v>
      </c>
      <c r="XI11" s="187">
        <v>37.982112912241476</v>
      </c>
      <c r="XJ11" s="186">
        <v>3</v>
      </c>
      <c r="XK11" s="182">
        <v>44</v>
      </c>
      <c r="XL11" s="182">
        <v>0</v>
      </c>
      <c r="XM11" s="182">
        <v>0</v>
      </c>
      <c r="XN11" s="182">
        <v>3</v>
      </c>
      <c r="XO11" s="182">
        <v>44</v>
      </c>
      <c r="XP11" s="182">
        <v>1</v>
      </c>
      <c r="XQ11" s="182">
        <v>31</v>
      </c>
      <c r="XR11" s="182">
        <v>1</v>
      </c>
      <c r="XS11" s="182">
        <v>28</v>
      </c>
      <c r="XT11" s="182">
        <v>0</v>
      </c>
      <c r="XU11" s="182">
        <v>43</v>
      </c>
      <c r="XV11" s="182">
        <v>1</v>
      </c>
      <c r="XW11" s="189">
        <v>28</v>
      </c>
      <c r="XX11" s="182">
        <v>41769</v>
      </c>
      <c r="XY11" s="182" t="s">
        <v>25</v>
      </c>
      <c r="XZ11" s="182" t="s">
        <v>25</v>
      </c>
      <c r="YA11" s="182" t="s">
        <v>25</v>
      </c>
      <c r="YB11" s="182" t="s">
        <v>25</v>
      </c>
      <c r="YC11" s="141" t="s">
        <v>25</v>
      </c>
      <c r="YD11" s="186">
        <v>2</v>
      </c>
      <c r="YE11" s="182">
        <v>43461</v>
      </c>
      <c r="YF11" s="182">
        <v>3</v>
      </c>
      <c r="YG11" s="182">
        <v>53</v>
      </c>
      <c r="YH11" s="188">
        <v>0.41520000000000001</v>
      </c>
      <c r="YI11" s="182">
        <v>142</v>
      </c>
      <c r="YJ11" s="188">
        <v>1.1171</v>
      </c>
      <c r="YK11" s="182" t="s">
        <v>2328</v>
      </c>
      <c r="YL11" s="182" t="s">
        <v>2328</v>
      </c>
      <c r="YM11" s="182" t="s">
        <v>25</v>
      </c>
      <c r="YN11" s="182" t="s">
        <v>25</v>
      </c>
      <c r="YO11" s="182">
        <v>7875</v>
      </c>
      <c r="YP11" s="182">
        <v>667</v>
      </c>
      <c r="YQ11" s="19">
        <v>5.2476918416880727</v>
      </c>
      <c r="YR11" s="182">
        <v>1769.81</v>
      </c>
      <c r="YS11" s="182"/>
      <c r="YT11" s="182"/>
      <c r="YU11" s="182"/>
      <c r="YV11" s="182"/>
      <c r="YW11" s="186">
        <v>53362</v>
      </c>
      <c r="YX11" s="182">
        <v>38134</v>
      </c>
      <c r="YY11" s="182">
        <v>781</v>
      </c>
      <c r="YZ11" s="182">
        <v>504</v>
      </c>
      <c r="ZA11" s="182">
        <v>1824</v>
      </c>
      <c r="ZB11" s="182">
        <v>1124</v>
      </c>
      <c r="ZC11" s="182">
        <v>969</v>
      </c>
      <c r="ZD11" s="182">
        <v>677</v>
      </c>
      <c r="ZE11" s="182">
        <v>1043</v>
      </c>
      <c r="ZF11" s="182">
        <v>757</v>
      </c>
      <c r="ZG11" s="182">
        <v>5760</v>
      </c>
      <c r="ZH11" s="182">
        <v>3480</v>
      </c>
      <c r="ZI11" s="182">
        <v>10637</v>
      </c>
      <c r="ZJ11" s="182">
        <v>6575</v>
      </c>
      <c r="ZK11" s="182">
        <v>14127</v>
      </c>
      <c r="ZL11" s="182">
        <v>9333</v>
      </c>
      <c r="ZM11" s="182">
        <v>3532</v>
      </c>
      <c r="ZN11" s="182">
        <v>2743</v>
      </c>
      <c r="ZO11" s="182">
        <v>14689</v>
      </c>
      <c r="ZP11" s="182">
        <v>12941</v>
      </c>
      <c r="ZQ11" s="182"/>
      <c r="ZR11" s="182"/>
      <c r="ZS11" s="186" t="s">
        <v>25</v>
      </c>
      <c r="ZT11" s="189" t="s">
        <v>25</v>
      </c>
      <c r="ZU11" s="73" t="s">
        <v>24</v>
      </c>
      <c r="ZV11" s="73" t="s">
        <v>24</v>
      </c>
      <c r="ZW11" s="73" t="s">
        <v>24</v>
      </c>
      <c r="ZX11" s="73" t="s">
        <v>24</v>
      </c>
      <c r="ZY11" s="73" t="s">
        <v>24</v>
      </c>
      <c r="ZZ11" s="73" t="s">
        <v>24</v>
      </c>
      <c r="AAA11" s="73" t="s">
        <v>24</v>
      </c>
      <c r="AAB11" s="73" t="s">
        <v>24</v>
      </c>
      <c r="AAC11" s="73" t="s">
        <v>24</v>
      </c>
      <c r="AAD11" s="73" t="s">
        <v>24</v>
      </c>
      <c r="AAE11" s="73" t="s">
        <v>24</v>
      </c>
      <c r="AAF11" s="74" t="s">
        <v>24</v>
      </c>
      <c r="AAG11" s="30" t="s">
        <v>25</v>
      </c>
      <c r="AAH11" s="141" t="s">
        <v>25</v>
      </c>
      <c r="AAI11" s="141" t="s">
        <v>25</v>
      </c>
      <c r="AAJ11" s="141" t="s">
        <v>25</v>
      </c>
      <c r="AAK11" s="141" t="s">
        <v>25</v>
      </c>
      <c r="AAL11" s="141" t="s">
        <v>25</v>
      </c>
      <c r="AAM11" s="141" t="s">
        <v>25</v>
      </c>
      <c r="AAN11" s="141" t="s">
        <v>25</v>
      </c>
      <c r="AAO11" s="141" t="s">
        <v>25</v>
      </c>
      <c r="AAP11" s="141" t="s">
        <v>25</v>
      </c>
      <c r="AAQ11" s="141" t="s">
        <v>25</v>
      </c>
      <c r="AAR11" s="141" t="s">
        <v>25</v>
      </c>
      <c r="AAS11" s="141" t="s">
        <v>25</v>
      </c>
      <c r="AAT11" s="141" t="s">
        <v>25</v>
      </c>
      <c r="AAU11" s="141" t="s">
        <v>25</v>
      </c>
      <c r="AAV11" s="141" t="s">
        <v>25</v>
      </c>
      <c r="AAW11" s="141" t="s">
        <v>25</v>
      </c>
      <c r="AAX11" s="141" t="s">
        <v>25</v>
      </c>
      <c r="AAY11" s="141" t="s">
        <v>25</v>
      </c>
      <c r="AAZ11" s="141" t="s">
        <v>25</v>
      </c>
      <c r="ABA11" s="141" t="s">
        <v>25</v>
      </c>
      <c r="ABB11" s="141" t="s">
        <v>25</v>
      </c>
      <c r="ABC11" s="141" t="s">
        <v>25</v>
      </c>
      <c r="ABD11" s="141" t="s">
        <v>25</v>
      </c>
      <c r="ABE11" s="141" t="s">
        <v>25</v>
      </c>
      <c r="ABF11" s="141" t="s">
        <v>25</v>
      </c>
      <c r="ABG11" s="141" t="s">
        <v>25</v>
      </c>
      <c r="ABH11" s="141" t="s">
        <v>25</v>
      </c>
      <c r="ABI11" s="141" t="s">
        <v>25</v>
      </c>
      <c r="ABJ11" s="141" t="s">
        <v>25</v>
      </c>
      <c r="ABK11" s="30" t="s">
        <v>25</v>
      </c>
      <c r="ABL11" s="58" t="s">
        <v>25</v>
      </c>
      <c r="ABM11" s="16"/>
      <c r="ABN11" s="14"/>
      <c r="ABO11" s="14"/>
      <c r="ABP11" s="14"/>
      <c r="ABQ11" s="142"/>
      <c r="ABR11" s="30"/>
      <c r="ABS11" s="58"/>
      <c r="ABT11" s="141"/>
      <c r="ABU11" s="141"/>
      <c r="ABV11" s="141"/>
      <c r="ABW11" s="30"/>
      <c r="ABX11" s="141"/>
      <c r="ABY11" s="141"/>
      <c r="ABZ11" s="141"/>
      <c r="ACA11" s="186">
        <v>2264</v>
      </c>
      <c r="ACB11" s="182">
        <v>2461</v>
      </c>
      <c r="ACC11" s="182"/>
      <c r="ACD11" s="182"/>
      <c r="ACE11" s="182"/>
      <c r="ACF11" s="182"/>
      <c r="ACG11" s="182"/>
      <c r="ACH11" s="182"/>
      <c r="ACI11" s="182"/>
      <c r="ACJ11" s="182"/>
      <c r="ACK11" s="182"/>
      <c r="ACL11" s="189"/>
      <c r="ACM11" s="2">
        <v>38412</v>
      </c>
      <c r="ACN11" s="2">
        <v>20471</v>
      </c>
      <c r="ACO11" s="2">
        <v>154588</v>
      </c>
      <c r="ACP11" s="2">
        <v>148502</v>
      </c>
      <c r="ACQ11" s="2">
        <v>148816</v>
      </c>
      <c r="ACR11" s="2">
        <v>155247</v>
      </c>
      <c r="ACS11" s="2">
        <v>95451</v>
      </c>
      <c r="ACT11" s="2">
        <v>87859</v>
      </c>
      <c r="ACU11" s="2">
        <v>277377</v>
      </c>
      <c r="ACV11" s="2">
        <v>250542</v>
      </c>
      <c r="ACW11" s="2">
        <v>159306</v>
      </c>
      <c r="ACX11" s="2">
        <v>145000</v>
      </c>
      <c r="ACY11" s="2">
        <v>129968</v>
      </c>
      <c r="ACZ11" s="2">
        <v>171302</v>
      </c>
      <c r="ADA11" s="2">
        <v>9792</v>
      </c>
      <c r="ADB11" s="2">
        <v>43114</v>
      </c>
      <c r="ADC11" s="190">
        <v>3.7892493908514271</v>
      </c>
      <c r="ADD11" s="22">
        <v>2.0029607538670322</v>
      </c>
      <c r="ADE11" s="22">
        <v>15.249726253070406</v>
      </c>
      <c r="ADF11" s="22">
        <v>14.530002338467199</v>
      </c>
      <c r="ADG11" s="22">
        <v>14.680332639512287</v>
      </c>
      <c r="ADH11" s="22">
        <v>15.189958876244205</v>
      </c>
      <c r="ADI11" s="22">
        <v>9.4160065501968031</v>
      </c>
      <c r="ADJ11" s="22">
        <v>8.5964598150556188</v>
      </c>
      <c r="ADK11" s="22">
        <v>27.362559311834744</v>
      </c>
      <c r="ADL11" s="22">
        <v>24.513985305815737</v>
      </c>
      <c r="ADM11" s="22">
        <v>15.715145357153427</v>
      </c>
      <c r="ADN11" s="22">
        <v>14.18735329542864</v>
      </c>
      <c r="ADO11" s="22">
        <v>12.821023764192915</v>
      </c>
      <c r="ADP11" s="22">
        <v>16.760841339403566</v>
      </c>
      <c r="ADQ11" s="22">
        <v>0.96595673318799258</v>
      </c>
      <c r="ADR11" s="22">
        <v>4.218438275718003</v>
      </c>
      <c r="ADS11" s="22">
        <v>99.034043266812006</v>
      </c>
      <c r="ADT11" s="22">
        <v>95.781561724282</v>
      </c>
      <c r="ADU11" s="22">
        <v>19.038975643921834</v>
      </c>
      <c r="ADV11" s="22">
        <v>16.532963092334231</v>
      </c>
      <c r="ADW11" s="139">
        <v>12254</v>
      </c>
      <c r="ADX11" s="138">
        <v>37.664054095589364</v>
      </c>
      <c r="ADY11" s="140">
        <v>20281</v>
      </c>
      <c r="ADZ11" s="138">
        <v>62.335945904410636</v>
      </c>
      <c r="AEA11" s="140">
        <v>345025</v>
      </c>
      <c r="AEB11" s="138">
        <v>50.096919625679703</v>
      </c>
      <c r="AEC11" s="140">
        <v>343690</v>
      </c>
      <c r="AED11" s="138">
        <v>49.90308037432029</v>
      </c>
      <c r="AEE11" s="139">
        <v>18</v>
      </c>
      <c r="AEF11" s="138">
        <v>0.8155867693701857</v>
      </c>
      <c r="AEG11" s="140">
        <v>2189</v>
      </c>
      <c r="AEH11" s="138">
        <v>99.184413230629815</v>
      </c>
      <c r="AEI11" s="140" t="s">
        <v>25</v>
      </c>
      <c r="AEJ11" s="138" t="s">
        <v>25</v>
      </c>
      <c r="AEK11" s="140" t="s">
        <v>25</v>
      </c>
      <c r="AEL11" s="138" t="s">
        <v>25</v>
      </c>
      <c r="AEM11" s="140">
        <v>11754</v>
      </c>
      <c r="AEN11" s="138">
        <v>51.845970623263199</v>
      </c>
      <c r="AEO11" s="140">
        <v>10917</v>
      </c>
      <c r="AEP11" s="288">
        <v>48.154029376736801</v>
      </c>
      <c r="AEQ11" s="139">
        <v>3511</v>
      </c>
      <c r="AER11" s="138">
        <v>29.543924604510263</v>
      </c>
      <c r="AES11" s="140">
        <v>8373</v>
      </c>
      <c r="AET11" s="138">
        <v>70.456075395489734</v>
      </c>
      <c r="AEU11" s="140">
        <v>122000</v>
      </c>
      <c r="AEV11" s="138">
        <v>52.087558331661121</v>
      </c>
      <c r="AEW11" s="140">
        <v>112221</v>
      </c>
      <c r="AEX11" s="138">
        <v>47.912441668338879</v>
      </c>
      <c r="AEY11" s="140">
        <v>2445</v>
      </c>
      <c r="AEZ11" s="138">
        <v>51.63674762407603</v>
      </c>
      <c r="AFA11" s="140">
        <v>2290</v>
      </c>
      <c r="AFB11" s="138">
        <v>48.36325237592397</v>
      </c>
      <c r="AFC11" s="139">
        <v>121964</v>
      </c>
      <c r="AFD11" s="140">
        <v>111871</v>
      </c>
      <c r="AFE11" s="140">
        <v>50399</v>
      </c>
      <c r="AFF11" s="140">
        <v>51420</v>
      </c>
      <c r="AFG11" s="138">
        <v>41.322849365386503</v>
      </c>
      <c r="AFH11" s="138">
        <v>45.963654566420253</v>
      </c>
      <c r="AFI11" s="140">
        <v>1749</v>
      </c>
      <c r="AFJ11" s="138">
        <v>51.260257913247365</v>
      </c>
      <c r="AFK11" s="140">
        <v>1663</v>
      </c>
      <c r="AFL11" s="138">
        <v>48.739742086752635</v>
      </c>
      <c r="AFM11" s="140">
        <v>77</v>
      </c>
      <c r="AFN11" s="138">
        <v>58.778625954198475</v>
      </c>
      <c r="AFO11" s="140">
        <v>54</v>
      </c>
      <c r="AFP11" s="138">
        <v>41.221374045801525</v>
      </c>
      <c r="AFQ11" s="140">
        <v>586</v>
      </c>
      <c r="AFR11" s="140">
        <v>483</v>
      </c>
      <c r="AFS11" s="138">
        <v>121.32505175983437</v>
      </c>
      <c r="AFT11" s="140">
        <v>164</v>
      </c>
      <c r="AFU11" s="140">
        <v>67</v>
      </c>
      <c r="AFV11" s="138">
        <v>29.004329004329005</v>
      </c>
      <c r="AFW11" s="140" t="s">
        <v>25</v>
      </c>
      <c r="AFX11" s="140" t="s">
        <v>25</v>
      </c>
      <c r="AFY11" s="139">
        <v>1790</v>
      </c>
      <c r="AFZ11" s="138">
        <v>30.478460752596632</v>
      </c>
      <c r="AGA11" s="140">
        <v>4083</v>
      </c>
      <c r="AGB11" s="138">
        <v>69.521539247403368</v>
      </c>
      <c r="AGC11" s="140">
        <v>63952</v>
      </c>
      <c r="AGD11" s="138">
        <v>52.017178552837059</v>
      </c>
      <c r="AGE11" s="140">
        <v>58992</v>
      </c>
      <c r="AGF11" s="138">
        <v>47.982821447162941</v>
      </c>
      <c r="AGG11" s="140">
        <v>286</v>
      </c>
      <c r="AGH11" s="138">
        <v>48.067226890756302</v>
      </c>
      <c r="AGI11" s="140">
        <v>309</v>
      </c>
      <c r="AGJ11" s="138">
        <v>51.932773109243705</v>
      </c>
      <c r="AGK11" s="139">
        <v>62384</v>
      </c>
      <c r="AGL11" s="140">
        <v>57612</v>
      </c>
      <c r="AGM11" s="140">
        <v>41464</v>
      </c>
      <c r="AGN11" s="140">
        <v>43086</v>
      </c>
      <c r="AGO11" s="138">
        <v>66.465760451397799</v>
      </c>
      <c r="AGP11" s="138">
        <v>74.786502811914175</v>
      </c>
      <c r="AGQ11" s="140">
        <v>920</v>
      </c>
      <c r="AGR11" s="138">
        <v>52.541404911479148</v>
      </c>
      <c r="AGS11" s="140">
        <v>831</v>
      </c>
      <c r="AGT11" s="138">
        <v>47.458595088520845</v>
      </c>
      <c r="AGU11" s="140">
        <v>280</v>
      </c>
      <c r="AGV11" s="138">
        <v>56.451612903225815</v>
      </c>
      <c r="AGW11" s="140">
        <v>216</v>
      </c>
      <c r="AGX11" s="138">
        <v>43.548387096774192</v>
      </c>
      <c r="AGY11" s="140">
        <v>219</v>
      </c>
      <c r="AGZ11" s="140">
        <v>191</v>
      </c>
      <c r="AHA11" s="138">
        <v>114.65968586387434</v>
      </c>
      <c r="AHB11" s="140">
        <v>52</v>
      </c>
      <c r="AHC11" s="140">
        <v>17</v>
      </c>
      <c r="AHD11" s="138">
        <v>24.637681159420293</v>
      </c>
      <c r="AHE11" s="139">
        <v>2039</v>
      </c>
      <c r="AHF11" s="138">
        <v>43.116938041869318</v>
      </c>
      <c r="AHG11" s="140">
        <v>2690</v>
      </c>
      <c r="AHH11" s="138">
        <v>56.883061958130682</v>
      </c>
      <c r="AHI11" s="140">
        <v>24703</v>
      </c>
      <c r="AHJ11" s="138">
        <v>48.15399610136452</v>
      </c>
      <c r="AHK11" s="140">
        <v>26597</v>
      </c>
      <c r="AHL11" s="138">
        <v>51.84600389863548</v>
      </c>
      <c r="AHM11" s="140">
        <v>225</v>
      </c>
      <c r="AHN11" s="138">
        <v>46.972860125260958</v>
      </c>
      <c r="AHO11" s="140">
        <v>254</v>
      </c>
      <c r="AHP11" s="138">
        <v>53.027139874739042</v>
      </c>
      <c r="AHQ11" s="140" t="s">
        <v>25</v>
      </c>
      <c r="AHR11" s="140" t="s">
        <v>25</v>
      </c>
      <c r="AHS11" s="138" t="s">
        <v>25</v>
      </c>
      <c r="AHT11" s="140">
        <v>30</v>
      </c>
      <c r="AHU11" s="140">
        <v>6</v>
      </c>
      <c r="AHV11" s="138">
        <v>16.666666666666664</v>
      </c>
      <c r="AHW11" s="139">
        <v>631</v>
      </c>
      <c r="AHX11" s="138">
        <v>53.338968723584109</v>
      </c>
      <c r="AHY11" s="140">
        <v>552</v>
      </c>
      <c r="AHZ11" s="138">
        <v>46.661031276415891</v>
      </c>
      <c r="AIA11" s="140">
        <v>24720</v>
      </c>
      <c r="AIB11" s="138">
        <v>58.558771971383898</v>
      </c>
      <c r="AIC11" s="140">
        <v>17494</v>
      </c>
      <c r="AID11" s="138">
        <v>41.441228028616102</v>
      </c>
      <c r="AIE11" s="140">
        <v>343</v>
      </c>
      <c r="AIF11" s="138">
        <v>54.100946372239747</v>
      </c>
      <c r="AIG11" s="140">
        <v>291</v>
      </c>
      <c r="AIH11" s="138">
        <v>45.899053627760253</v>
      </c>
      <c r="AII11" s="139">
        <v>4030</v>
      </c>
      <c r="AIJ11" s="138">
        <v>66.512625845849144</v>
      </c>
      <c r="AIK11" s="140">
        <v>2029</v>
      </c>
      <c r="AIL11" s="138">
        <v>33.487374154150849</v>
      </c>
      <c r="AIM11" s="140">
        <v>81517</v>
      </c>
      <c r="AIN11" s="138">
        <v>45.269114576391665</v>
      </c>
      <c r="AIO11" s="140">
        <v>98555</v>
      </c>
      <c r="AIP11" s="138">
        <v>54.730885423608335</v>
      </c>
      <c r="AIQ11" s="139">
        <v>66</v>
      </c>
      <c r="AIR11" s="138">
        <v>23.741007194244606</v>
      </c>
      <c r="AIS11" s="140">
        <v>212</v>
      </c>
      <c r="AIT11" s="138">
        <v>76.258992805755398</v>
      </c>
      <c r="AIU11" s="140">
        <v>652</v>
      </c>
      <c r="AIV11" s="138">
        <v>59.926470588235297</v>
      </c>
      <c r="AIW11" s="140">
        <v>436</v>
      </c>
      <c r="AIX11" s="138">
        <v>40.073529411764703</v>
      </c>
      <c r="AIY11" s="139">
        <v>169</v>
      </c>
      <c r="AIZ11" s="138">
        <v>52.484472049689444</v>
      </c>
      <c r="AJA11" s="140">
        <v>153</v>
      </c>
      <c r="AJB11" s="138">
        <v>47.515527950310563</v>
      </c>
      <c r="AJC11" s="140">
        <v>15727</v>
      </c>
      <c r="AJD11" s="138">
        <v>45.97865809092238</v>
      </c>
      <c r="AJE11" s="140">
        <v>18478</v>
      </c>
      <c r="AJF11" s="138">
        <v>54.021341909077627</v>
      </c>
      <c r="AJG11" s="140">
        <v>2</v>
      </c>
      <c r="AJH11" s="140">
        <v>121</v>
      </c>
      <c r="AJI11" s="138">
        <v>98.373983739837399</v>
      </c>
      <c r="AJJ11" s="140">
        <v>7759</v>
      </c>
      <c r="AJK11" s="138">
        <v>37.083592219089041</v>
      </c>
      <c r="AJL11" s="140">
        <v>13164</v>
      </c>
      <c r="AJM11" s="138">
        <v>62.916407780910959</v>
      </c>
      <c r="AJN11" s="264" t="s">
        <v>2268</v>
      </c>
      <c r="AJO11" s="266" t="s">
        <v>2268</v>
      </c>
      <c r="AJP11" s="265" t="s">
        <v>2268</v>
      </c>
      <c r="AJQ11" s="30" t="s">
        <v>25</v>
      </c>
      <c r="AJR11" s="141" t="s">
        <v>25</v>
      </c>
      <c r="AJS11" s="141" t="s">
        <v>25</v>
      </c>
      <c r="AJT11" s="58" t="s">
        <v>25</v>
      </c>
      <c r="AJU11" s="30"/>
      <c r="AJV11" s="141"/>
      <c r="AJW11" s="58"/>
      <c r="AJX11" s="93">
        <v>12585</v>
      </c>
      <c r="AJY11" s="130">
        <v>2.3837902264600714E-2</v>
      </c>
      <c r="AJZ11" s="93">
        <v>18471</v>
      </c>
      <c r="AKA11" s="130">
        <v>3.9629689783985705E-2</v>
      </c>
      <c r="AKB11" s="93">
        <v>313</v>
      </c>
      <c r="AKC11" s="130">
        <v>1.2779552715654952</v>
      </c>
      <c r="AKD11" s="130">
        <v>0</v>
      </c>
      <c r="AKE11" s="130">
        <v>0</v>
      </c>
      <c r="AKF11" s="130">
        <v>98.722044728434497</v>
      </c>
      <c r="AKG11" s="93">
        <v>839</v>
      </c>
      <c r="AKH11" s="130">
        <v>1.0727056019070322</v>
      </c>
      <c r="AKI11" s="130">
        <v>0</v>
      </c>
      <c r="AKJ11" s="130">
        <v>0</v>
      </c>
      <c r="AKK11" s="137">
        <v>98.927294398092968</v>
      </c>
      <c r="AKL11" s="91">
        <v>93369.968313499994</v>
      </c>
      <c r="AKM11" s="130">
        <v>99.917081260364839</v>
      </c>
      <c r="AKN11" s="94">
        <v>2071</v>
      </c>
      <c r="AKO11" s="141">
        <v>16</v>
      </c>
      <c r="AKP11" s="93">
        <v>931</v>
      </c>
      <c r="AKQ11" s="141">
        <v>7</v>
      </c>
      <c r="AKR11" s="93">
        <v>0</v>
      </c>
      <c r="AKS11" s="93">
        <v>0</v>
      </c>
      <c r="AKT11" s="93">
        <v>46</v>
      </c>
      <c r="AKU11" s="93">
        <v>32</v>
      </c>
      <c r="AKV11" s="93">
        <v>1999</v>
      </c>
      <c r="AKW11" s="93">
        <v>890</v>
      </c>
      <c r="AKX11" s="93">
        <v>26</v>
      </c>
      <c r="AKY11" s="93">
        <v>9</v>
      </c>
      <c r="AKZ11" s="93">
        <v>0</v>
      </c>
      <c r="ALA11" s="95">
        <v>0</v>
      </c>
      <c r="ALB11" s="93">
        <v>208</v>
      </c>
      <c r="ALC11" s="93">
        <v>35</v>
      </c>
      <c r="ALD11" s="93">
        <v>3</v>
      </c>
      <c r="ALE11" s="93">
        <v>0</v>
      </c>
      <c r="ALF11" s="93">
        <v>107</v>
      </c>
      <c r="ALG11" s="93">
        <v>19</v>
      </c>
      <c r="ALH11" s="93">
        <v>64</v>
      </c>
      <c r="ALI11" s="93">
        <v>9</v>
      </c>
      <c r="ALJ11" s="93">
        <v>25</v>
      </c>
      <c r="ALK11" s="93">
        <v>5</v>
      </c>
      <c r="ALL11" s="93">
        <v>8</v>
      </c>
      <c r="ALM11" s="93">
        <v>2</v>
      </c>
      <c r="ALN11" s="93">
        <v>1</v>
      </c>
      <c r="ALO11" s="93">
        <v>0</v>
      </c>
      <c r="ALP11" s="93">
        <v>0</v>
      </c>
      <c r="ALQ11" s="93">
        <v>0</v>
      </c>
      <c r="ALR11" s="93">
        <v>0</v>
      </c>
      <c r="ALS11" s="95">
        <v>0</v>
      </c>
      <c r="ALT11" s="94">
        <v>21</v>
      </c>
      <c r="ALU11" s="93">
        <v>2</v>
      </c>
      <c r="ALV11" s="93">
        <v>0</v>
      </c>
      <c r="ALW11" s="93">
        <v>0</v>
      </c>
      <c r="ALX11" s="93">
        <v>3</v>
      </c>
      <c r="ALY11" s="93">
        <v>1</v>
      </c>
      <c r="ALZ11" s="93">
        <v>8</v>
      </c>
      <c r="AMA11" s="93">
        <v>0</v>
      </c>
      <c r="AMB11" s="93">
        <v>5</v>
      </c>
      <c r="AMC11" s="93">
        <v>0</v>
      </c>
      <c r="AMD11" s="93">
        <v>5</v>
      </c>
      <c r="AME11" s="93">
        <v>1</v>
      </c>
      <c r="AMF11" s="93">
        <v>0</v>
      </c>
      <c r="AMG11" s="93">
        <v>0</v>
      </c>
      <c r="AMH11" s="93">
        <v>0</v>
      </c>
      <c r="AMI11" s="93">
        <v>0</v>
      </c>
      <c r="AMJ11" s="93">
        <v>0</v>
      </c>
      <c r="AMK11" s="95">
        <v>0</v>
      </c>
      <c r="AML11" s="94">
        <v>7990</v>
      </c>
      <c r="AMM11" s="93">
        <v>4984</v>
      </c>
      <c r="AMN11" s="93">
        <v>2210</v>
      </c>
      <c r="AMO11" s="93">
        <v>1306</v>
      </c>
      <c r="AMP11" s="93">
        <v>627</v>
      </c>
      <c r="AMQ11" s="93">
        <v>404</v>
      </c>
      <c r="AMR11" s="93">
        <v>675</v>
      </c>
      <c r="AMS11" s="93">
        <v>488</v>
      </c>
      <c r="AMT11" s="93">
        <v>501</v>
      </c>
      <c r="AMU11" s="93">
        <v>584</v>
      </c>
      <c r="AMV11" s="93">
        <v>620</v>
      </c>
      <c r="AMW11" s="93">
        <v>193</v>
      </c>
      <c r="AMX11" s="93">
        <v>306</v>
      </c>
      <c r="AMY11" s="93">
        <v>143</v>
      </c>
      <c r="AMZ11" s="93">
        <v>79</v>
      </c>
      <c r="ANA11" s="93">
        <v>52</v>
      </c>
      <c r="ANB11" s="93">
        <v>431</v>
      </c>
      <c r="ANC11" s="93">
        <v>177</v>
      </c>
      <c r="AND11" s="93">
        <v>221</v>
      </c>
      <c r="ANE11" s="93">
        <v>225</v>
      </c>
      <c r="ANF11" s="93">
        <v>149</v>
      </c>
      <c r="ANG11" s="93">
        <v>137</v>
      </c>
      <c r="ANH11" s="93">
        <v>258</v>
      </c>
      <c r="ANI11" s="93">
        <v>99</v>
      </c>
      <c r="ANJ11" s="93">
        <v>65</v>
      </c>
      <c r="ANK11" s="93">
        <v>53</v>
      </c>
      <c r="ANL11" s="93">
        <v>1848</v>
      </c>
      <c r="ANM11" s="95">
        <v>1123</v>
      </c>
      <c r="ANN11" s="94">
        <v>59</v>
      </c>
      <c r="ANO11" s="93">
        <v>44</v>
      </c>
      <c r="ANP11" s="93">
        <v>32</v>
      </c>
      <c r="ANQ11" s="93">
        <v>26</v>
      </c>
      <c r="ANR11" s="93">
        <v>23</v>
      </c>
      <c r="ANS11" s="93">
        <v>15</v>
      </c>
      <c r="ANT11" s="93">
        <v>32</v>
      </c>
      <c r="ANU11" s="93">
        <v>26</v>
      </c>
      <c r="ANV11" s="93">
        <v>153</v>
      </c>
      <c r="ANW11" s="93">
        <v>87</v>
      </c>
      <c r="ANX11" s="93">
        <v>932</v>
      </c>
      <c r="ANY11" s="93">
        <v>352</v>
      </c>
      <c r="ANZ11" s="93">
        <v>2032</v>
      </c>
      <c r="AOA11" s="93">
        <v>985</v>
      </c>
      <c r="AOB11" s="93">
        <v>4759</v>
      </c>
      <c r="AOC11" s="93">
        <v>3475</v>
      </c>
      <c r="AOD11" s="95">
        <v>2</v>
      </c>
      <c r="AOE11" s="93">
        <v>454</v>
      </c>
      <c r="AOF11" s="93">
        <v>205</v>
      </c>
      <c r="AOG11" s="93">
        <v>439</v>
      </c>
      <c r="AOH11" s="93">
        <v>173</v>
      </c>
      <c r="AOI11" s="93">
        <v>233</v>
      </c>
      <c r="AOJ11" s="93">
        <v>179</v>
      </c>
      <c r="AOK11" s="93">
        <v>148</v>
      </c>
      <c r="AOL11" s="93">
        <v>68</v>
      </c>
      <c r="AOM11" s="93">
        <v>192</v>
      </c>
      <c r="AON11" s="93">
        <v>17</v>
      </c>
      <c r="AOO11" s="93">
        <v>131</v>
      </c>
      <c r="AOP11" s="93">
        <v>4</v>
      </c>
      <c r="AOQ11" s="93">
        <v>57</v>
      </c>
      <c r="AOR11" s="93">
        <v>48</v>
      </c>
      <c r="AOS11" s="93">
        <v>72</v>
      </c>
      <c r="AOT11" s="93">
        <v>48</v>
      </c>
      <c r="AOU11" s="93">
        <v>89</v>
      </c>
      <c r="AOV11" s="93">
        <v>190</v>
      </c>
      <c r="AOW11" s="93">
        <v>93</v>
      </c>
      <c r="AOX11" s="129">
        <v>621.18996362268035</v>
      </c>
      <c r="AOY11" s="130">
        <v>392.12138139390339</v>
      </c>
      <c r="AOZ11" s="130">
        <v>171.81850057648606</v>
      </c>
      <c r="APA11" s="130">
        <v>102.75090772480695</v>
      </c>
      <c r="APB11" s="130">
        <v>48.746696769889937</v>
      </c>
      <c r="APC11" s="130">
        <v>31.785120000629409</v>
      </c>
      <c r="APD11" s="130">
        <v>52.478501307297776</v>
      </c>
      <c r="APE11" s="130">
        <v>38.393907327492947</v>
      </c>
      <c r="APF11" s="130">
        <v>38.950709859194347</v>
      </c>
      <c r="APG11" s="130">
        <v>45.946807129622712</v>
      </c>
      <c r="APH11" s="130">
        <v>48.202475274851288</v>
      </c>
      <c r="API11" s="130">
        <v>15.184475643865039</v>
      </c>
      <c r="APJ11" s="130">
        <v>23.790253925974991</v>
      </c>
      <c r="APK11" s="130">
        <v>11.250673663589122</v>
      </c>
      <c r="APL11" s="130">
        <v>6.1419283011504069</v>
      </c>
      <c r="APM11" s="130">
        <v>4.0911540594869535</v>
      </c>
      <c r="APN11" s="130">
        <v>33.508494908807911</v>
      </c>
      <c r="APO11" s="130">
        <v>13.925659010176746</v>
      </c>
      <c r="APP11" s="130">
        <v>17.181850057648607</v>
      </c>
      <c r="APQ11" s="130">
        <v>17.702108911241627</v>
      </c>
      <c r="APR11" s="130">
        <v>11.584143251536842</v>
      </c>
      <c r="APS11" s="130">
        <v>10.778617425956012</v>
      </c>
      <c r="APT11" s="130">
        <v>20.058449388567151</v>
      </c>
      <c r="APU11" s="130">
        <v>7.7889279209463158</v>
      </c>
      <c r="APV11" s="130">
        <v>5.0534853110731195</v>
      </c>
      <c r="APW11" s="130">
        <v>4.1698300990924722</v>
      </c>
      <c r="APX11" s="130">
        <v>143.67447469020192</v>
      </c>
      <c r="APY11" s="137">
        <v>88.353192476997094</v>
      </c>
      <c r="APZ11" s="130">
        <v>468.81207787048078</v>
      </c>
      <c r="AQA11" s="92">
        <v>383.81018841591066</v>
      </c>
      <c r="AQB11" s="92">
        <v>254.27095748907428</v>
      </c>
      <c r="AQC11" s="92">
        <v>226.79692951849268</v>
      </c>
      <c r="AQD11" s="92">
        <v>483.0324614188055</v>
      </c>
      <c r="AQE11" s="92">
        <v>392.15686274509801</v>
      </c>
      <c r="AQF11" s="92">
        <v>37.206292716463786</v>
      </c>
      <c r="AQG11" s="92">
        <v>26.239143554354385</v>
      </c>
      <c r="AQH11" s="92">
        <v>15.557127473644037</v>
      </c>
      <c r="AQI11" s="92">
        <v>13.719484041865533</v>
      </c>
      <c r="AQJ11" s="92">
        <v>71.664441790205856</v>
      </c>
      <c r="AQK11" s="92">
        <v>43.257756563245827</v>
      </c>
      <c r="AQL11" s="92">
        <v>218.55027535693222</v>
      </c>
      <c r="AQM11" s="92">
        <v>79.979732408719158</v>
      </c>
      <c r="AQN11" s="92">
        <v>761.4622173090255</v>
      </c>
      <c r="AQO11" s="92">
        <v>358.72969626338408</v>
      </c>
      <c r="AQP11" s="92">
        <v>4772.4104734303392</v>
      </c>
      <c r="AQQ11" s="92">
        <v>3570.4928307586397</v>
      </c>
      <c r="AQR11" s="137">
        <v>8.3163541103580183</v>
      </c>
      <c r="AQS11" s="92">
        <v>35.296651249649173</v>
      </c>
      <c r="AQT11" s="92">
        <v>16.128588119131258</v>
      </c>
      <c r="AQU11" s="92">
        <v>34.130462331709218</v>
      </c>
      <c r="AQV11" s="92">
        <v>13.610954851754672</v>
      </c>
      <c r="AQW11" s="92">
        <v>18.114801192000566</v>
      </c>
      <c r="AQX11" s="92">
        <v>14.083011089387782</v>
      </c>
      <c r="AQY11" s="92">
        <v>11.506397323674179</v>
      </c>
      <c r="AQZ11" s="92">
        <v>5.3499706931752469</v>
      </c>
      <c r="ARA11" s="92">
        <v>14.927218149631369</v>
      </c>
      <c r="ARB11" s="92">
        <v>1.3374926732938117</v>
      </c>
      <c r="ARC11" s="92">
        <v>10.184716550008902</v>
      </c>
      <c r="ARD11" s="92">
        <v>0.31470415842207333</v>
      </c>
      <c r="ARE11" s="92">
        <v>4.431517888171812</v>
      </c>
      <c r="ARF11" s="92">
        <v>3.77644990106488</v>
      </c>
      <c r="ARG11" s="92">
        <v>5.5977068061117627</v>
      </c>
      <c r="ARH11" s="92">
        <v>3.77644990106488</v>
      </c>
      <c r="ARI11" s="92">
        <v>6.9193875797770401</v>
      </c>
      <c r="ARJ11" s="92">
        <v>14.948447525048485</v>
      </c>
      <c r="ARK11" s="130">
        <v>7.316871683313205</v>
      </c>
      <c r="ARL11" s="287" t="s">
        <v>25</v>
      </c>
      <c r="ARM11" s="176" t="s">
        <v>25</v>
      </c>
      <c r="ARN11" s="176" t="s">
        <v>25</v>
      </c>
      <c r="ARO11" s="176" t="s">
        <v>25</v>
      </c>
      <c r="ARP11" s="176" t="s">
        <v>25</v>
      </c>
      <c r="ARQ11" s="176" t="s">
        <v>25</v>
      </c>
      <c r="ARR11" s="176" t="s">
        <v>25</v>
      </c>
      <c r="ARS11" s="176" t="s">
        <v>25</v>
      </c>
      <c r="ART11" s="176" t="s">
        <v>25</v>
      </c>
      <c r="ARU11" s="176" t="s">
        <v>25</v>
      </c>
      <c r="ARV11" s="176" t="s">
        <v>25</v>
      </c>
      <c r="ARW11" s="176" t="s">
        <v>25</v>
      </c>
      <c r="ARX11" s="176" t="s">
        <v>25</v>
      </c>
      <c r="ARY11" s="176" t="s">
        <v>25</v>
      </c>
      <c r="ARZ11" s="176" t="s">
        <v>25</v>
      </c>
      <c r="ASA11" s="176" t="s">
        <v>25</v>
      </c>
      <c r="ASB11" s="176" t="s">
        <v>25</v>
      </c>
      <c r="ASC11" s="176" t="s">
        <v>25</v>
      </c>
      <c r="ASD11" s="176" t="s">
        <v>25</v>
      </c>
      <c r="ASE11" s="176" t="s">
        <v>25</v>
      </c>
      <c r="ASF11" s="176" t="s">
        <v>25</v>
      </c>
      <c r="ASG11" s="176" t="s">
        <v>25</v>
      </c>
      <c r="ASH11" s="176" t="s">
        <v>25</v>
      </c>
      <c r="ASI11" s="176" t="s">
        <v>25</v>
      </c>
      <c r="ASJ11" s="176" t="s">
        <v>25</v>
      </c>
      <c r="ASK11" s="177" t="s">
        <v>25</v>
      </c>
      <c r="ASL11" s="141" t="s">
        <v>25</v>
      </c>
      <c r="ASM11" s="141" t="s">
        <v>25</v>
      </c>
      <c r="ASN11" s="141" t="s">
        <v>25</v>
      </c>
      <c r="ASO11" s="141" t="s">
        <v>25</v>
      </c>
      <c r="ASP11" s="141" t="s">
        <v>25</v>
      </c>
      <c r="ASQ11" s="141" t="s">
        <v>25</v>
      </c>
      <c r="ASR11" s="141" t="s">
        <v>25</v>
      </c>
      <c r="ASS11" s="141" t="s">
        <v>25</v>
      </c>
      <c r="AST11" s="141" t="s">
        <v>25</v>
      </c>
      <c r="ASU11" s="141" t="s">
        <v>25</v>
      </c>
      <c r="ASV11" s="141" t="s">
        <v>25</v>
      </c>
      <c r="ASW11" s="141" t="s">
        <v>25</v>
      </c>
      <c r="ASX11" s="141" t="s">
        <v>25</v>
      </c>
      <c r="ASY11" s="141" t="s">
        <v>25</v>
      </c>
      <c r="ASZ11" s="141" t="s">
        <v>25</v>
      </c>
      <c r="ATA11" s="141" t="s">
        <v>25</v>
      </c>
      <c r="ATB11" s="141" t="s">
        <v>25</v>
      </c>
      <c r="ATC11" s="141" t="s">
        <v>25</v>
      </c>
      <c r="ATD11" s="58" t="s">
        <v>25</v>
      </c>
      <c r="ATE11" s="91" t="s">
        <v>25</v>
      </c>
      <c r="ATF11" s="91" t="s">
        <v>25</v>
      </c>
      <c r="ATG11" s="91" t="s">
        <v>25</v>
      </c>
      <c r="ATH11" s="91" t="s">
        <v>25</v>
      </c>
      <c r="ATI11" s="91" t="s">
        <v>25</v>
      </c>
      <c r="ATJ11" s="91" t="s">
        <v>25</v>
      </c>
      <c r="ATK11" s="91" t="s">
        <v>25</v>
      </c>
      <c r="ATL11" s="91" t="s">
        <v>25</v>
      </c>
      <c r="ATM11" s="91" t="s">
        <v>25</v>
      </c>
      <c r="ATN11" s="91" t="s">
        <v>25</v>
      </c>
      <c r="ATO11" s="91" t="s">
        <v>25</v>
      </c>
      <c r="ATP11" s="95" t="s">
        <v>25</v>
      </c>
      <c r="ATQ11" s="91">
        <v>111</v>
      </c>
      <c r="ATR11" s="91">
        <v>38</v>
      </c>
      <c r="ATS11" s="91">
        <v>0</v>
      </c>
      <c r="ATT11" s="91">
        <v>0</v>
      </c>
      <c r="ATU11" s="91">
        <v>5</v>
      </c>
      <c r="ATV11" s="91">
        <v>2</v>
      </c>
      <c r="ATW11" s="91">
        <v>49</v>
      </c>
      <c r="ATX11" s="91">
        <v>15</v>
      </c>
      <c r="ATY11" s="91">
        <v>34</v>
      </c>
      <c r="ATZ11" s="91">
        <v>11</v>
      </c>
      <c r="AUA11" s="91">
        <v>23</v>
      </c>
      <c r="AUB11" s="93">
        <v>10</v>
      </c>
      <c r="AUC11" s="129">
        <v>22</v>
      </c>
      <c r="AUD11" s="130">
        <v>7.3</v>
      </c>
      <c r="AUE11" s="130">
        <v>0</v>
      </c>
      <c r="AUF11" s="130">
        <v>0</v>
      </c>
      <c r="AUG11" s="130">
        <v>6.3</v>
      </c>
      <c r="AUH11" s="130">
        <v>2.7</v>
      </c>
      <c r="AUI11" s="130">
        <v>29.1</v>
      </c>
      <c r="AUJ11" s="130">
        <v>7.8</v>
      </c>
      <c r="AUK11" s="130">
        <v>32.4</v>
      </c>
      <c r="AUL11" s="130">
        <v>9.6999999999999993</v>
      </c>
      <c r="AUM11" s="130">
        <v>61.3</v>
      </c>
      <c r="AUN11" s="137">
        <v>27</v>
      </c>
      <c r="AUO11" s="93" t="s">
        <v>2268</v>
      </c>
      <c r="AUP11" s="93" t="s">
        <v>2268</v>
      </c>
      <c r="AUQ11" s="93" t="s">
        <v>2268</v>
      </c>
      <c r="AUR11" s="93" t="s">
        <v>2268</v>
      </c>
      <c r="AUS11" s="93" t="s">
        <v>2268</v>
      </c>
      <c r="AUT11" s="93" t="s">
        <v>2268</v>
      </c>
      <c r="AUU11" s="93" t="s">
        <v>2268</v>
      </c>
      <c r="AUV11" s="93" t="s">
        <v>2268</v>
      </c>
      <c r="AUW11" s="93" t="s">
        <v>2268</v>
      </c>
      <c r="AUX11" s="93" t="s">
        <v>2268</v>
      </c>
      <c r="AUY11" s="93" t="s">
        <v>2268</v>
      </c>
      <c r="AUZ11" s="93" t="s">
        <v>2268</v>
      </c>
      <c r="AVA11" s="93" t="s">
        <v>2268</v>
      </c>
      <c r="AVB11" s="93" t="s">
        <v>2268</v>
      </c>
      <c r="AVC11" s="93" t="s">
        <v>2268</v>
      </c>
      <c r="AVD11" s="93" t="s">
        <v>2268</v>
      </c>
      <c r="AVE11" s="30" t="s">
        <v>25</v>
      </c>
      <c r="AVF11" s="141" t="s">
        <v>25</v>
      </c>
      <c r="AVG11" s="96" t="s">
        <v>25</v>
      </c>
      <c r="AVH11" s="141" t="s">
        <v>25</v>
      </c>
      <c r="AVI11" s="30"/>
      <c r="AVJ11" s="58"/>
      <c r="AVK11" s="30"/>
      <c r="AVL11" s="58"/>
      <c r="AVM11" s="30"/>
      <c r="AVN11" s="58"/>
      <c r="AVO11" s="30"/>
      <c r="AVP11" s="58"/>
      <c r="AVQ11" s="30"/>
      <c r="AVR11" s="30"/>
      <c r="AVS11" s="58"/>
      <c r="AVT11" s="30"/>
      <c r="AVU11" s="141"/>
      <c r="AVV11" s="141"/>
      <c r="AVW11" s="141"/>
      <c r="AVX11" s="141"/>
      <c r="AVY11" s="141"/>
      <c r="AVZ11" s="141"/>
      <c r="AWA11" s="58"/>
      <c r="AWB11" s="141"/>
      <c r="AWC11" s="226"/>
      <c r="AWD11" s="226"/>
      <c r="AWE11" s="226"/>
      <c r="AWF11" s="226"/>
      <c r="AWG11" s="226"/>
      <c r="AWH11" s="226"/>
      <c r="AWI11" s="226"/>
      <c r="AWJ11" s="141"/>
      <c r="AWK11" s="226"/>
      <c r="AWL11" s="226"/>
      <c r="AWM11" s="226"/>
      <c r="AWN11" s="226"/>
      <c r="AWO11" s="226"/>
      <c r="AWP11" s="226"/>
      <c r="AWQ11" s="226"/>
      <c r="AWR11" s="141"/>
      <c r="AWS11" s="226"/>
      <c r="AWT11" s="226"/>
      <c r="AWU11" s="226"/>
      <c r="AWV11" s="226"/>
      <c r="AWW11" s="226"/>
      <c r="AWX11" s="226"/>
      <c r="AWY11" s="226"/>
      <c r="AWZ11" s="30" t="s">
        <v>2268</v>
      </c>
      <c r="AXA11" s="141" t="s">
        <v>2268</v>
      </c>
      <c r="AXB11" s="141" t="s">
        <v>2268</v>
      </c>
      <c r="AXC11" s="141" t="s">
        <v>2268</v>
      </c>
      <c r="AXD11" s="141" t="s">
        <v>2268</v>
      </c>
      <c r="AXE11" s="141" t="s">
        <v>2268</v>
      </c>
      <c r="AXF11" s="141" t="s">
        <v>2268</v>
      </c>
      <c r="AXG11" s="141" t="s">
        <v>2268</v>
      </c>
      <c r="AXH11" s="141" t="s">
        <v>2268</v>
      </c>
      <c r="AXI11" s="141" t="s">
        <v>2268</v>
      </c>
      <c r="AXJ11" s="141" t="s">
        <v>2268</v>
      </c>
      <c r="AXK11" s="141" t="s">
        <v>2268</v>
      </c>
      <c r="AXL11" s="141" t="s">
        <v>2268</v>
      </c>
      <c r="AXM11" s="141" t="s">
        <v>2268</v>
      </c>
      <c r="AXN11" s="141" t="s">
        <v>2268</v>
      </c>
      <c r="AXO11" s="72">
        <v>5535</v>
      </c>
      <c r="AXP11" s="73">
        <v>3568</v>
      </c>
      <c r="AXQ11" s="73">
        <v>1242</v>
      </c>
      <c r="AXR11" s="73">
        <v>168</v>
      </c>
      <c r="AXS11" s="73">
        <v>557</v>
      </c>
      <c r="AXT11" s="523">
        <v>2606</v>
      </c>
      <c r="AXU11" s="508"/>
      <c r="AXV11" s="523">
        <v>1820</v>
      </c>
      <c r="AXW11" s="508"/>
      <c r="AXX11" s="315"/>
      <c r="AXY11" s="315"/>
      <c r="AXZ11" s="73" t="s">
        <v>25</v>
      </c>
      <c r="AYA11" s="74" t="s">
        <v>25</v>
      </c>
      <c r="AYB11" s="72">
        <v>957</v>
      </c>
      <c r="AYC11" s="73">
        <v>4312</v>
      </c>
      <c r="AYD11" s="73">
        <v>138</v>
      </c>
      <c r="AYE11" s="73">
        <v>3183</v>
      </c>
      <c r="AYF11" s="73">
        <v>595</v>
      </c>
      <c r="AYG11" s="73">
        <v>651</v>
      </c>
      <c r="AYH11" s="76">
        <v>69</v>
      </c>
      <c r="AYI11" s="76">
        <v>91</v>
      </c>
      <c r="AYJ11" s="76">
        <v>155</v>
      </c>
      <c r="AYK11" s="76">
        <v>387</v>
      </c>
      <c r="AYL11" s="76">
        <v>129</v>
      </c>
      <c r="AYM11" s="76">
        <v>117</v>
      </c>
      <c r="AYN11" s="76">
        <v>182</v>
      </c>
      <c r="AYO11" s="76">
        <v>201</v>
      </c>
      <c r="AYP11" s="76">
        <v>135</v>
      </c>
      <c r="AYQ11" s="76">
        <v>219</v>
      </c>
      <c r="AYR11" s="76">
        <v>25</v>
      </c>
      <c r="AYS11" s="76">
        <v>257</v>
      </c>
      <c r="AYT11" s="76">
        <v>82</v>
      </c>
      <c r="AYU11" s="76">
        <v>1842</v>
      </c>
      <c r="AYV11" s="76">
        <v>141</v>
      </c>
      <c r="AYW11" s="76">
        <v>1263</v>
      </c>
      <c r="AYX11" s="76">
        <v>86</v>
      </c>
      <c r="AYY11" s="73">
        <v>112</v>
      </c>
      <c r="AYZ11" s="76">
        <v>177</v>
      </c>
      <c r="AZA11" s="74">
        <v>301</v>
      </c>
      <c r="AZB11" s="72">
        <v>4435</v>
      </c>
      <c r="AZC11" s="73">
        <v>632</v>
      </c>
      <c r="AZD11" s="73">
        <v>77</v>
      </c>
      <c r="AZE11" s="76">
        <v>0</v>
      </c>
      <c r="AZF11" s="76"/>
      <c r="AZG11" s="77"/>
      <c r="AZH11" s="73">
        <v>759</v>
      </c>
      <c r="AZI11" s="73">
        <v>7</v>
      </c>
      <c r="AZJ11" s="73">
        <v>607</v>
      </c>
      <c r="AZK11" s="76">
        <v>1</v>
      </c>
      <c r="AZL11" s="76">
        <v>26</v>
      </c>
      <c r="AZM11" s="76">
        <v>5</v>
      </c>
      <c r="AZN11" s="76">
        <v>47</v>
      </c>
      <c r="AZO11" s="76">
        <v>1</v>
      </c>
      <c r="AZP11" s="76">
        <v>266</v>
      </c>
      <c r="AZQ11" s="76">
        <v>0</v>
      </c>
      <c r="AZR11" s="76">
        <v>102</v>
      </c>
      <c r="AZS11" s="76">
        <v>0</v>
      </c>
      <c r="AZT11" s="76">
        <v>54</v>
      </c>
      <c r="AZU11" s="76">
        <v>0</v>
      </c>
      <c r="AZV11" s="76">
        <v>40</v>
      </c>
      <c r="AZW11" s="76">
        <v>0</v>
      </c>
      <c r="AZX11" s="76">
        <v>28</v>
      </c>
      <c r="AZY11" s="76">
        <v>0</v>
      </c>
      <c r="AZZ11" s="76">
        <v>7</v>
      </c>
      <c r="BAA11" s="76">
        <v>0</v>
      </c>
      <c r="BAB11" s="76">
        <v>5</v>
      </c>
      <c r="BAC11" s="76">
        <v>0</v>
      </c>
      <c r="BAD11" s="76">
        <v>32</v>
      </c>
      <c r="BAE11" s="72">
        <v>294</v>
      </c>
      <c r="BAF11" s="74">
        <v>4</v>
      </c>
      <c r="BAG11" s="191">
        <v>23</v>
      </c>
      <c r="BAH11" s="192">
        <v>10.619485370504611</v>
      </c>
      <c r="BAI11" s="66">
        <v>6</v>
      </c>
      <c r="BAJ11" s="192">
        <v>3.0035141115104671</v>
      </c>
      <c r="BAK11" s="66">
        <v>837</v>
      </c>
      <c r="BAL11" s="192">
        <v>670.69994791457987</v>
      </c>
      <c r="BAM11" s="66">
        <v>178</v>
      </c>
      <c r="BAN11" s="192">
        <v>154.5689003898957</v>
      </c>
      <c r="BAO11" s="66">
        <v>2197</v>
      </c>
      <c r="BAP11" s="192">
        <v>1714.0895508414408</v>
      </c>
      <c r="BAQ11" s="66">
        <v>857</v>
      </c>
      <c r="BAR11" s="192">
        <v>705.54142277326355</v>
      </c>
      <c r="BAS11" s="66">
        <v>17014</v>
      </c>
      <c r="BAT11" s="192">
        <v>2083.2848653897249</v>
      </c>
      <c r="BAU11" s="66">
        <v>3010</v>
      </c>
      <c r="BAV11" s="193">
        <v>360.63236465802828</v>
      </c>
      <c r="BAW11" s="191">
        <v>20071</v>
      </c>
      <c r="BAX11" s="66">
        <v>4051</v>
      </c>
      <c r="BAY11" s="66">
        <v>760</v>
      </c>
      <c r="BAZ11" s="66">
        <v>39</v>
      </c>
      <c r="BBA11" s="66">
        <v>5</v>
      </c>
      <c r="BBB11" s="66">
        <v>1</v>
      </c>
      <c r="BBC11" s="66">
        <v>106</v>
      </c>
      <c r="BBD11" s="66">
        <v>6</v>
      </c>
      <c r="BBE11" s="66">
        <v>216</v>
      </c>
      <c r="BBF11" s="66">
        <v>4</v>
      </c>
      <c r="BBG11" s="66">
        <v>20</v>
      </c>
      <c r="BBH11" s="66">
        <v>2</v>
      </c>
      <c r="BBI11" s="66">
        <v>31</v>
      </c>
      <c r="BBJ11" s="66">
        <v>6</v>
      </c>
      <c r="BBK11" s="66">
        <v>228</v>
      </c>
      <c r="BBL11" s="66">
        <v>9</v>
      </c>
      <c r="BBM11" s="66">
        <v>154</v>
      </c>
      <c r="BBN11" s="66">
        <v>11</v>
      </c>
      <c r="BBO11" s="66">
        <v>3679</v>
      </c>
      <c r="BBP11" s="66">
        <v>586</v>
      </c>
      <c r="BBQ11" s="66">
        <v>361</v>
      </c>
      <c r="BBR11" s="66">
        <v>153</v>
      </c>
      <c r="BBS11" s="66">
        <v>156</v>
      </c>
      <c r="BBT11" s="66">
        <v>54</v>
      </c>
      <c r="BBU11" s="66">
        <v>4499</v>
      </c>
      <c r="BBV11" s="66">
        <v>929</v>
      </c>
      <c r="BBW11" s="66">
        <v>49</v>
      </c>
      <c r="BBX11" s="194">
        <v>47</v>
      </c>
      <c r="BBY11" s="191">
        <v>30804</v>
      </c>
      <c r="BBZ11" s="66">
        <v>20697</v>
      </c>
      <c r="BCA11" s="66">
        <v>8511</v>
      </c>
      <c r="BCB11" s="66">
        <v>5184</v>
      </c>
      <c r="BCC11" s="66">
        <v>2474</v>
      </c>
      <c r="BCD11" s="66">
        <v>2299</v>
      </c>
      <c r="BCE11" s="66">
        <v>692</v>
      </c>
      <c r="BCF11" s="66">
        <v>408</v>
      </c>
      <c r="BCG11" s="66">
        <v>15040</v>
      </c>
      <c r="BCH11" s="66">
        <v>10103</v>
      </c>
      <c r="BCI11" s="66">
        <v>692</v>
      </c>
      <c r="BCJ11" s="66">
        <v>517</v>
      </c>
      <c r="BCK11" s="66">
        <v>2145</v>
      </c>
      <c r="BCL11" s="66">
        <v>1898</v>
      </c>
      <c r="BCM11" s="66">
        <v>733</v>
      </c>
      <c r="BCN11" s="66">
        <v>149</v>
      </c>
      <c r="BCO11" s="66">
        <v>495</v>
      </c>
      <c r="BCP11" s="66">
        <v>131</v>
      </c>
      <c r="BCQ11" s="66">
        <v>22</v>
      </c>
      <c r="BCR11" s="194">
        <v>8</v>
      </c>
      <c r="BCS11" s="191">
        <v>20071</v>
      </c>
      <c r="BCT11" s="66">
        <v>4051</v>
      </c>
      <c r="BCU11" s="66">
        <v>5158</v>
      </c>
      <c r="BCV11" s="66">
        <v>1440</v>
      </c>
      <c r="BCW11" s="66">
        <v>1480</v>
      </c>
      <c r="BCX11" s="66">
        <v>510</v>
      </c>
      <c r="BCY11" s="66">
        <v>918</v>
      </c>
      <c r="BCZ11" s="66">
        <v>353</v>
      </c>
      <c r="BDA11" s="66">
        <v>10298</v>
      </c>
      <c r="BDB11" s="66">
        <v>1224</v>
      </c>
      <c r="BDC11" s="66">
        <v>406</v>
      </c>
      <c r="BDD11" s="66">
        <v>94</v>
      </c>
      <c r="BDE11" s="66">
        <v>1106</v>
      </c>
      <c r="BDF11" s="66">
        <v>344</v>
      </c>
      <c r="BDG11" s="66">
        <v>366</v>
      </c>
      <c r="BDH11" s="66">
        <v>46</v>
      </c>
      <c r="BDI11" s="66">
        <v>321</v>
      </c>
      <c r="BDJ11" s="66">
        <v>35</v>
      </c>
      <c r="BDK11" s="66">
        <v>18</v>
      </c>
      <c r="BDL11" s="194">
        <v>5</v>
      </c>
      <c r="BDM11" s="191">
        <v>3679</v>
      </c>
      <c r="BDN11" s="66">
        <v>586</v>
      </c>
      <c r="BDO11" s="192">
        <v>286.02726860673857</v>
      </c>
      <c r="BDP11" s="193">
        <v>46.104159208833742</v>
      </c>
      <c r="BDQ11" s="191">
        <v>760</v>
      </c>
      <c r="BDR11" s="66">
        <v>216</v>
      </c>
      <c r="BDS11" s="66">
        <v>154</v>
      </c>
      <c r="BDT11" s="66">
        <v>39</v>
      </c>
      <c r="BDU11" s="66">
        <v>4</v>
      </c>
      <c r="BDV11" s="66">
        <v>11</v>
      </c>
      <c r="BDW11" s="192">
        <v>59.08690517562416</v>
      </c>
      <c r="BDX11" s="192">
        <v>3.0683655446152152</v>
      </c>
      <c r="BDY11" s="66">
        <v>466</v>
      </c>
      <c r="BDZ11" s="66">
        <v>3</v>
      </c>
      <c r="BEA11" s="66">
        <v>109</v>
      </c>
      <c r="BEB11" s="66">
        <v>2289</v>
      </c>
      <c r="BEC11" s="66">
        <v>244</v>
      </c>
      <c r="BED11" s="194">
        <v>1824</v>
      </c>
      <c r="BEE11" s="191">
        <v>351</v>
      </c>
      <c r="BEF11" s="192">
        <v>13.72554233489072</v>
      </c>
      <c r="BEG11" s="66">
        <v>309</v>
      </c>
      <c r="BEH11" s="192">
        <v>88.034188034188034</v>
      </c>
      <c r="BEI11" s="66">
        <v>301</v>
      </c>
      <c r="BEJ11" s="66">
        <v>6</v>
      </c>
      <c r="BEK11" s="192">
        <v>23.401524286661676</v>
      </c>
      <c r="BEL11" s="192">
        <v>0.47205623763311</v>
      </c>
      <c r="BEM11" s="66">
        <v>4</v>
      </c>
      <c r="BEN11" s="194">
        <v>352</v>
      </c>
      <c r="BEO11" s="191">
        <v>301</v>
      </c>
      <c r="BEP11" s="66">
        <v>6</v>
      </c>
      <c r="BEQ11" s="66">
        <v>0</v>
      </c>
      <c r="BER11" s="66">
        <v>0</v>
      </c>
      <c r="BES11" s="66">
        <v>31</v>
      </c>
      <c r="BET11" s="66">
        <v>0</v>
      </c>
      <c r="BEU11" s="66">
        <v>80</v>
      </c>
      <c r="BEV11" s="66">
        <v>1</v>
      </c>
      <c r="BEW11" s="66">
        <v>190</v>
      </c>
      <c r="BEX11" s="194">
        <v>5</v>
      </c>
      <c r="BEY11" s="191">
        <v>301</v>
      </c>
      <c r="BEZ11" s="66">
        <v>6</v>
      </c>
      <c r="BFA11" s="66">
        <v>34</v>
      </c>
      <c r="BFB11" s="66">
        <v>1</v>
      </c>
      <c r="BFC11" s="66">
        <v>112</v>
      </c>
      <c r="BFD11" s="66">
        <v>3</v>
      </c>
      <c r="BFE11" s="66">
        <v>114</v>
      </c>
      <c r="BFF11" s="66">
        <v>1</v>
      </c>
      <c r="BFG11" s="66">
        <v>36</v>
      </c>
      <c r="BFH11" s="66">
        <v>1</v>
      </c>
      <c r="BFI11" s="66">
        <v>1</v>
      </c>
      <c r="BFJ11" s="66">
        <v>0</v>
      </c>
      <c r="BFK11" s="66">
        <v>4</v>
      </c>
      <c r="BFL11" s="194">
        <v>0</v>
      </c>
      <c r="BFM11" s="191">
        <v>860</v>
      </c>
      <c r="BFN11" s="66">
        <v>184</v>
      </c>
      <c r="BFO11" s="66">
        <v>23</v>
      </c>
      <c r="BFP11" s="66">
        <v>6</v>
      </c>
      <c r="BFQ11" s="66">
        <v>837</v>
      </c>
      <c r="BFR11" s="66">
        <v>178</v>
      </c>
      <c r="BFS11" s="192">
        <v>251.92015888545833</v>
      </c>
      <c r="BFT11" s="192">
        <v>58.426609510200841</v>
      </c>
      <c r="BFU11" s="66">
        <v>467</v>
      </c>
      <c r="BFV11" s="66">
        <v>84</v>
      </c>
      <c r="BFW11" s="192">
        <v>374.21371048519575</v>
      </c>
      <c r="BFX11" s="192">
        <v>72.942627150287862</v>
      </c>
      <c r="BFY11" s="66">
        <v>77</v>
      </c>
      <c r="BFZ11" s="66">
        <v>6</v>
      </c>
      <c r="BGA11" s="192">
        <v>61.70118995152049</v>
      </c>
      <c r="BGB11" s="193">
        <v>5.2101876535919898</v>
      </c>
      <c r="BGC11" s="191">
        <v>77</v>
      </c>
      <c r="BGD11" s="66">
        <v>6</v>
      </c>
      <c r="BGE11" s="66">
        <v>3</v>
      </c>
      <c r="BGF11" s="66">
        <v>1</v>
      </c>
      <c r="BGG11" s="66">
        <v>13</v>
      </c>
      <c r="BGH11" s="66">
        <v>0</v>
      </c>
      <c r="BGI11" s="66">
        <v>24</v>
      </c>
      <c r="BGJ11" s="66">
        <v>0</v>
      </c>
      <c r="BGK11" s="66">
        <v>4</v>
      </c>
      <c r="BGL11" s="66">
        <v>0</v>
      </c>
      <c r="BGM11" s="66">
        <v>2</v>
      </c>
      <c r="BGN11" s="66">
        <v>0</v>
      </c>
      <c r="BGO11" s="66">
        <v>29</v>
      </c>
      <c r="BGP11" s="66">
        <v>3</v>
      </c>
      <c r="BGQ11" s="66">
        <v>2</v>
      </c>
      <c r="BGR11" s="66">
        <v>2</v>
      </c>
      <c r="BGS11" s="66">
        <v>467</v>
      </c>
      <c r="BGT11" s="66">
        <v>84</v>
      </c>
      <c r="BGU11" s="66">
        <v>2</v>
      </c>
      <c r="BGV11" s="66">
        <v>0</v>
      </c>
      <c r="BGW11" s="66">
        <v>25</v>
      </c>
      <c r="BGX11" s="194">
        <v>9</v>
      </c>
      <c r="BGY11" s="191">
        <v>0</v>
      </c>
      <c r="BGZ11" s="66">
        <v>0</v>
      </c>
      <c r="BHA11" s="66">
        <v>0</v>
      </c>
      <c r="BHB11" s="66">
        <v>0</v>
      </c>
      <c r="BHC11" s="66">
        <v>0</v>
      </c>
      <c r="BHD11" s="66">
        <v>0</v>
      </c>
      <c r="BHE11" s="66">
        <v>0</v>
      </c>
      <c r="BHF11" s="66">
        <v>0</v>
      </c>
      <c r="BHG11" s="66">
        <v>0</v>
      </c>
      <c r="BHH11" s="66">
        <v>0</v>
      </c>
      <c r="BHI11" s="66">
        <v>0</v>
      </c>
      <c r="BHJ11" s="66">
        <v>0</v>
      </c>
      <c r="BHK11" s="66">
        <v>0</v>
      </c>
      <c r="BHL11" s="66">
        <v>0</v>
      </c>
      <c r="BHM11" s="66">
        <v>0</v>
      </c>
      <c r="BHN11" s="66">
        <v>0</v>
      </c>
      <c r="BHO11" s="66">
        <v>21</v>
      </c>
      <c r="BHP11" s="66">
        <v>5</v>
      </c>
      <c r="BHQ11" s="66">
        <v>0</v>
      </c>
      <c r="BHR11" s="66">
        <v>0</v>
      </c>
      <c r="BHS11" s="66">
        <v>0</v>
      </c>
      <c r="BHT11" s="194">
        <v>0</v>
      </c>
      <c r="BHU11" s="191">
        <v>4202</v>
      </c>
      <c r="BHV11" s="66">
        <v>837</v>
      </c>
      <c r="BHW11" s="66">
        <v>3234</v>
      </c>
      <c r="BHX11" s="66">
        <v>629</v>
      </c>
      <c r="BHY11" s="66">
        <v>967</v>
      </c>
      <c r="BHZ11" s="194">
        <v>208</v>
      </c>
      <c r="BIA11" s="191">
        <v>224</v>
      </c>
      <c r="BIB11" s="66">
        <v>90</v>
      </c>
      <c r="BIC11" s="192">
        <v>0.7441860465116279</v>
      </c>
      <c r="BID11" s="192">
        <v>0.29900332225913623</v>
      </c>
      <c r="BIE11" s="192">
        <v>1.7415087841236596</v>
      </c>
      <c r="BIF11" s="192">
        <v>0.70808435644966505</v>
      </c>
      <c r="BIG11" s="66">
        <v>94</v>
      </c>
      <c r="BIH11" s="66">
        <v>32</v>
      </c>
      <c r="BII11" s="192">
        <v>0.3122923588039867</v>
      </c>
      <c r="BIJ11" s="192">
        <v>0.10631229235880399</v>
      </c>
      <c r="BIK11" s="192">
        <v>0.73081172190903576</v>
      </c>
      <c r="BIL11" s="192">
        <v>0.25176332673765867</v>
      </c>
      <c r="BIM11" s="192">
        <v>2.4723205060326956</v>
      </c>
      <c r="BIN11" s="192">
        <v>0.95984768318732372</v>
      </c>
      <c r="BIO11" s="66">
        <v>107</v>
      </c>
      <c r="BIP11" s="66">
        <v>19</v>
      </c>
      <c r="BIQ11" s="194">
        <v>0</v>
      </c>
      <c r="BIR11" s="66">
        <f t="shared" si="55"/>
        <v>86</v>
      </c>
      <c r="BIS11" s="66">
        <f t="shared" si="56"/>
        <v>41</v>
      </c>
      <c r="BIT11" s="66">
        <v>23</v>
      </c>
      <c r="BIU11" s="66">
        <v>9</v>
      </c>
      <c r="BIV11" s="66">
        <v>63</v>
      </c>
      <c r="BIW11" s="66">
        <v>32</v>
      </c>
      <c r="BIX11" s="198">
        <v>832</v>
      </c>
      <c r="BIY11" s="66" t="s">
        <v>2269</v>
      </c>
      <c r="BIZ11" s="66" t="s">
        <v>2269</v>
      </c>
      <c r="BJA11" s="66" t="s">
        <v>2269</v>
      </c>
      <c r="BJB11" s="66" t="s">
        <v>2269</v>
      </c>
      <c r="BJC11" s="199">
        <f t="shared" si="57"/>
        <v>7979</v>
      </c>
      <c r="BJD11" s="199">
        <v>3067</v>
      </c>
      <c r="BJE11" s="199">
        <v>1873</v>
      </c>
      <c r="BJF11" s="199">
        <v>2837</v>
      </c>
      <c r="BJG11" s="141">
        <v>202</v>
      </c>
      <c r="BJH11" s="66" t="s">
        <v>2269</v>
      </c>
      <c r="BJI11" s="48">
        <f t="shared" si="58"/>
        <v>61.912520365960646</v>
      </c>
      <c r="BJJ11" s="48">
        <f t="shared" si="59"/>
        <v>35.555834064419102</v>
      </c>
      <c r="BJK11" s="49">
        <f t="shared" si="60"/>
        <v>2.5316455696202533</v>
      </c>
      <c r="BJL11" s="191"/>
      <c r="BJM11" s="194"/>
      <c r="BJN11" s="191"/>
      <c r="BJO11" s="194"/>
      <c r="BJP11" s="73">
        <v>2623</v>
      </c>
      <c r="BJQ11" s="73">
        <v>5543</v>
      </c>
      <c r="BJR11" s="523" t="s">
        <v>2233</v>
      </c>
      <c r="BJS11" s="523"/>
      <c r="BJT11" s="523">
        <v>319</v>
      </c>
      <c r="BJU11" s="523"/>
      <c r="BJV11" s="523">
        <v>1903</v>
      </c>
      <c r="BJW11" s="523"/>
      <c r="BJX11" s="523">
        <v>3454</v>
      </c>
      <c r="BJY11" s="523"/>
      <c r="BJZ11" s="523">
        <v>2056</v>
      </c>
      <c r="BKA11" s="523"/>
      <c r="BKB11" s="523">
        <v>434</v>
      </c>
      <c r="BKC11" s="523"/>
      <c r="BKD11" s="891">
        <v>516</v>
      </c>
      <c r="BKE11" s="892"/>
      <c r="BKF11" s="141" t="s">
        <v>25</v>
      </c>
      <c r="BKG11" s="141" t="s">
        <v>25</v>
      </c>
      <c r="BKH11" s="141">
        <v>560</v>
      </c>
      <c r="BKI11" s="141">
        <v>63</v>
      </c>
      <c r="BKJ11" s="141">
        <v>23</v>
      </c>
      <c r="BKK11" s="66">
        <v>0</v>
      </c>
      <c r="BKL11" s="141">
        <v>1</v>
      </c>
      <c r="BKM11" s="66">
        <v>0</v>
      </c>
      <c r="BKN11" s="141" t="s">
        <v>25</v>
      </c>
      <c r="BKO11" s="141" t="s">
        <v>25</v>
      </c>
      <c r="BKP11" s="141" t="s">
        <v>25</v>
      </c>
      <c r="BKQ11" s="141" t="s">
        <v>25</v>
      </c>
      <c r="BKR11" s="141" t="s">
        <v>25</v>
      </c>
      <c r="BKS11" s="141" t="s">
        <v>25</v>
      </c>
      <c r="BKT11" s="141" t="s">
        <v>25</v>
      </c>
      <c r="BKU11" s="141" t="s">
        <v>25</v>
      </c>
      <c r="BKV11" s="141" t="s">
        <v>25</v>
      </c>
      <c r="BKW11" s="141" t="s">
        <v>25</v>
      </c>
      <c r="BKX11" s="141"/>
      <c r="BKY11" s="141"/>
      <c r="BKZ11" s="141"/>
      <c r="BLA11" s="141"/>
      <c r="BLB11" s="141"/>
      <c r="BLC11" s="141"/>
      <c r="BLD11" s="61">
        <v>15</v>
      </c>
      <c r="BLE11" s="19">
        <f t="shared" si="61"/>
        <v>78.94736842105263</v>
      </c>
      <c r="BLF11" s="57">
        <v>4</v>
      </c>
      <c r="BLG11" s="19">
        <f t="shared" si="62"/>
        <v>21.052631578947366</v>
      </c>
      <c r="BLH11" s="141" t="s">
        <v>2268</v>
      </c>
      <c r="BLI11" s="141" t="s">
        <v>2268</v>
      </c>
      <c r="BLJ11" s="141" t="s">
        <v>2268</v>
      </c>
      <c r="BLK11" s="58" t="s">
        <v>2268</v>
      </c>
      <c r="BLL11" s="140" t="s">
        <v>25</v>
      </c>
      <c r="BLM11" s="140" t="s">
        <v>25</v>
      </c>
      <c r="BLN11" s="140" t="s">
        <v>25</v>
      </c>
      <c r="BLO11" s="140" t="s">
        <v>25</v>
      </c>
      <c r="BLP11" s="140" t="s">
        <v>25</v>
      </c>
      <c r="BLQ11" s="140" t="s">
        <v>25</v>
      </c>
      <c r="BLR11" s="140" t="s">
        <v>25</v>
      </c>
      <c r="BLS11" s="140" t="s">
        <v>25</v>
      </c>
      <c r="BLT11" s="140" t="s">
        <v>25</v>
      </c>
      <c r="BLU11" s="140" t="s">
        <v>25</v>
      </c>
      <c r="BLV11" s="140" t="s">
        <v>25</v>
      </c>
      <c r="BLW11" s="140" t="s">
        <v>25</v>
      </c>
      <c r="BLX11" s="140" t="s">
        <v>25</v>
      </c>
      <c r="BLY11" s="140" t="s">
        <v>25</v>
      </c>
      <c r="BLZ11" s="140" t="s">
        <v>25</v>
      </c>
      <c r="BMA11" s="140" t="s">
        <v>25</v>
      </c>
      <c r="BMB11" s="140" t="s">
        <v>25</v>
      </c>
      <c r="BMC11" s="140" t="s">
        <v>25</v>
      </c>
      <c r="BMD11" s="140" t="s">
        <v>25</v>
      </c>
      <c r="BME11" s="140" t="s">
        <v>25</v>
      </c>
      <c r="BMF11" s="139" t="s">
        <v>25</v>
      </c>
      <c r="BMG11" s="140" t="s">
        <v>25</v>
      </c>
      <c r="BMH11" s="140" t="s">
        <v>25</v>
      </c>
      <c r="BMI11" s="140" t="s">
        <v>25</v>
      </c>
      <c r="BMJ11" s="140" t="s">
        <v>25</v>
      </c>
      <c r="BMK11" s="140" t="s">
        <v>25</v>
      </c>
      <c r="BML11" s="140" t="s">
        <v>25</v>
      </c>
      <c r="BMM11" s="140" t="s">
        <v>25</v>
      </c>
      <c r="BMN11" s="140" t="s">
        <v>25</v>
      </c>
      <c r="BMO11" s="140" t="s">
        <v>25</v>
      </c>
      <c r="BMP11" s="140" t="s">
        <v>25</v>
      </c>
      <c r="BMQ11" s="131" t="s">
        <v>25</v>
      </c>
      <c r="BMR11" s="132" t="s">
        <v>25</v>
      </c>
      <c r="BMS11" s="132" t="s">
        <v>25</v>
      </c>
      <c r="BMT11" s="132" t="s">
        <v>25</v>
      </c>
      <c r="BMU11" s="132" t="s">
        <v>25</v>
      </c>
      <c r="BMV11" s="132" t="s">
        <v>25</v>
      </c>
      <c r="BMW11" s="132" t="s">
        <v>25</v>
      </c>
      <c r="BMX11" s="132" t="s">
        <v>25</v>
      </c>
      <c r="BMY11" s="132" t="s">
        <v>25</v>
      </c>
      <c r="BMZ11" s="132" t="s">
        <v>25</v>
      </c>
      <c r="BNA11" s="132" t="s">
        <v>25</v>
      </c>
      <c r="BNB11" s="132" t="s">
        <v>25</v>
      </c>
      <c r="BNC11" s="132" t="s">
        <v>25</v>
      </c>
      <c r="BND11" s="139" t="s">
        <v>25</v>
      </c>
      <c r="BNE11" s="140" t="s">
        <v>25</v>
      </c>
      <c r="BNF11" s="140" t="s">
        <v>25</v>
      </c>
      <c r="BNG11" s="140" t="s">
        <v>25</v>
      </c>
      <c r="BNH11" s="140" t="s">
        <v>25</v>
      </c>
      <c r="BNI11" s="140" t="s">
        <v>25</v>
      </c>
      <c r="BNJ11" s="140" t="s">
        <v>25</v>
      </c>
      <c r="BNK11" s="140" t="s">
        <v>25</v>
      </c>
      <c r="BNL11" s="140" t="s">
        <v>25</v>
      </c>
      <c r="BNM11" s="140" t="s">
        <v>25</v>
      </c>
      <c r="BNN11" s="140" t="s">
        <v>25</v>
      </c>
      <c r="BNO11" s="140" t="s">
        <v>25</v>
      </c>
      <c r="BNP11" s="140" t="s">
        <v>25</v>
      </c>
      <c r="BNQ11" s="140" t="s">
        <v>25</v>
      </c>
      <c r="BNR11" s="140" t="s">
        <v>25</v>
      </c>
      <c r="BNS11" s="140" t="s">
        <v>25</v>
      </c>
      <c r="BNT11" s="140" t="s">
        <v>25</v>
      </c>
      <c r="BNU11" s="140" t="s">
        <v>25</v>
      </c>
      <c r="BNV11" s="139" t="s">
        <v>25</v>
      </c>
      <c r="BNW11" s="140" t="s">
        <v>25</v>
      </c>
      <c r="BNX11" s="140" t="s">
        <v>25</v>
      </c>
      <c r="BNY11" s="140" t="s">
        <v>25</v>
      </c>
      <c r="BNZ11" s="140" t="s">
        <v>25</v>
      </c>
      <c r="BOA11" s="140" t="s">
        <v>25</v>
      </c>
      <c r="BOB11" s="140" t="s">
        <v>25</v>
      </c>
      <c r="BOC11" s="140" t="s">
        <v>25</v>
      </c>
      <c r="BOD11" s="140" t="s">
        <v>25</v>
      </c>
      <c r="BOE11" s="140" t="s">
        <v>25</v>
      </c>
      <c r="BOF11" s="140" t="s">
        <v>25</v>
      </c>
      <c r="BOG11" s="140" t="s">
        <v>25</v>
      </c>
      <c r="BOH11" s="140" t="s">
        <v>25</v>
      </c>
      <c r="BOI11" s="131" t="s">
        <v>25</v>
      </c>
      <c r="BOJ11" s="140" t="s">
        <v>25</v>
      </c>
      <c r="BOK11" s="140" t="s">
        <v>25</v>
      </c>
      <c r="BOL11" s="140" t="s">
        <v>25</v>
      </c>
      <c r="BOM11" s="131" t="s">
        <v>25</v>
      </c>
      <c r="BON11" s="16" t="s">
        <v>25</v>
      </c>
      <c r="BOO11" s="14" t="s">
        <v>25</v>
      </c>
      <c r="BOP11" s="14" t="s">
        <v>25</v>
      </c>
      <c r="BOQ11" s="14" t="s">
        <v>25</v>
      </c>
      <c r="BOR11" s="180"/>
      <c r="BOS11" s="241"/>
      <c r="BOT11" s="152"/>
      <c r="BOU11" s="153"/>
      <c r="BOV11" s="153"/>
      <c r="BOW11" s="154"/>
    </row>
    <row r="12" spans="1:1765" s="89" customFormat="1" ht="15" customHeight="1" x14ac:dyDescent="0.25">
      <c r="A12" s="471" t="s">
        <v>14</v>
      </c>
      <c r="B12" s="472"/>
      <c r="C12" s="61">
        <v>1298422</v>
      </c>
      <c r="D12" s="57">
        <v>1289406</v>
      </c>
      <c r="E12" s="19">
        <v>100.69923670279184</v>
      </c>
      <c r="F12" s="57">
        <v>490762</v>
      </c>
      <c r="G12" s="57">
        <v>298425</v>
      </c>
      <c r="H12" s="19">
        <v>164.45069950573844</v>
      </c>
      <c r="I12" s="57">
        <v>98276</v>
      </c>
      <c r="J12" s="57">
        <v>85447</v>
      </c>
      <c r="K12" s="19">
        <v>115.01398527742343</v>
      </c>
      <c r="L12" s="78">
        <v>269657</v>
      </c>
      <c r="M12" s="2">
        <v>248312</v>
      </c>
      <c r="N12" s="2">
        <v>925391</v>
      </c>
      <c r="O12" s="2">
        <v>936982</v>
      </c>
      <c r="P12" s="2">
        <v>103374</v>
      </c>
      <c r="Q12" s="2">
        <v>104112</v>
      </c>
      <c r="R12" s="48">
        <v>20.76805537798959</v>
      </c>
      <c r="S12" s="48">
        <v>19.257859820723652</v>
      </c>
      <c r="T12" s="48">
        <v>71.270434419626284</v>
      </c>
      <c r="U12" s="48">
        <v>72.667724518111442</v>
      </c>
      <c r="V12" s="48">
        <v>7.9615102023841242</v>
      </c>
      <c r="W12" s="48">
        <v>8.0744156611649096</v>
      </c>
      <c r="X12" s="48" t="s">
        <v>25</v>
      </c>
      <c r="Y12" s="49" t="s">
        <v>25</v>
      </c>
      <c r="Z12" s="13">
        <v>6.6995869841469204</v>
      </c>
      <c r="AA12" s="7">
        <v>10.158730656145732</v>
      </c>
      <c r="AB12" s="2">
        <v>12515</v>
      </c>
      <c r="AC12" s="7">
        <f t="shared" ref="AC12:AC19" si="63">AB12*1000/($C12+$C11)*2</f>
        <v>9.6708024834218946</v>
      </c>
      <c r="AD12" s="2">
        <v>11332</v>
      </c>
      <c r="AE12" s="316">
        <f t="shared" ref="AE12:AE19" si="64">AD12*1000/($D12+$D11)*2</f>
        <v>8.8329575636875965</v>
      </c>
      <c r="AF12" s="7">
        <v>110.43946346629015</v>
      </c>
      <c r="AG12" s="2">
        <v>8098</v>
      </c>
      <c r="AH12" s="7">
        <f t="shared" ref="AH12:AH19" si="65">AG12*1000/($C12+$C11)*2</f>
        <v>6.2576235326208955</v>
      </c>
      <c r="AI12" s="2">
        <v>4816</v>
      </c>
      <c r="AJ12" s="316">
        <f t="shared" ref="AJ12:AJ19" si="66">AI12*1000/($D12+$D11)*2</f>
        <v>3.7539290175361333</v>
      </c>
      <c r="AK12" s="2">
        <v>75850</v>
      </c>
      <c r="AL12" s="2">
        <v>92116</v>
      </c>
      <c r="AM12" s="7">
        <v>82.341829866689835</v>
      </c>
      <c r="AN12" s="2">
        <v>72003</v>
      </c>
      <c r="AO12" s="2">
        <v>88325</v>
      </c>
      <c r="AP12" s="18">
        <v>81.520520803849422</v>
      </c>
      <c r="AQ12" s="14">
        <v>11095</v>
      </c>
      <c r="AR12" s="14">
        <v>12905</v>
      </c>
      <c r="AS12" s="14">
        <v>4563</v>
      </c>
      <c r="AT12" s="14">
        <v>4796</v>
      </c>
      <c r="AU12" s="14">
        <v>6532</v>
      </c>
      <c r="AV12" s="14">
        <v>8109</v>
      </c>
      <c r="AW12" s="49">
        <v>85.974428516079044</v>
      </c>
      <c r="AX12" s="78">
        <v>1028765</v>
      </c>
      <c r="AY12" s="2">
        <v>1041094</v>
      </c>
      <c r="AZ12" s="2">
        <v>393846</v>
      </c>
      <c r="BA12" s="2">
        <v>331330</v>
      </c>
      <c r="BB12" s="2">
        <v>556598</v>
      </c>
      <c r="BC12" s="2">
        <v>558923</v>
      </c>
      <c r="BD12" s="2">
        <v>56865</v>
      </c>
      <c r="BE12" s="2">
        <v>67778</v>
      </c>
      <c r="BF12" s="2">
        <v>21456</v>
      </c>
      <c r="BG12" s="11">
        <v>83063</v>
      </c>
      <c r="BH12" s="78">
        <v>102278</v>
      </c>
      <c r="BI12" s="2">
        <v>94093</v>
      </c>
      <c r="BJ12" s="2">
        <v>103430</v>
      </c>
      <c r="BK12" s="2">
        <v>92983</v>
      </c>
      <c r="BL12" s="2">
        <v>91074</v>
      </c>
      <c r="BM12" s="2">
        <v>70170</v>
      </c>
      <c r="BN12" s="2">
        <v>43608</v>
      </c>
      <c r="BO12" s="2">
        <v>29845</v>
      </c>
      <c r="BP12" s="2">
        <v>21464</v>
      </c>
      <c r="BQ12" s="2">
        <v>16273</v>
      </c>
      <c r="BR12" s="2">
        <v>31992</v>
      </c>
      <c r="BS12" s="11">
        <v>27966</v>
      </c>
      <c r="BT12" s="22">
        <f t="shared" si="5"/>
        <v>99.89354117221913</v>
      </c>
      <c r="BU12" s="22">
        <f t="shared" si="6"/>
        <v>99.43147594340121</v>
      </c>
      <c r="BV12" s="22">
        <f t="shared" si="7"/>
        <v>96.996239438072635</v>
      </c>
      <c r="BW12" s="22">
        <f t="shared" si="8"/>
        <v>91.358643321739478</v>
      </c>
      <c r="BX12" s="22">
        <f t="shared" si="9"/>
        <v>78.191886670959434</v>
      </c>
      <c r="BY12" s="22">
        <f t="shared" si="10"/>
        <v>61.744364077926193</v>
      </c>
      <c r="BZ12" s="22">
        <f t="shared" si="11"/>
        <v>42.618817251590585</v>
      </c>
      <c r="CA12" s="22">
        <f t="shared" si="12"/>
        <v>27.940832280110474</v>
      </c>
      <c r="CB12" s="22">
        <f t="shared" si="13"/>
        <v>20.47056355087599</v>
      </c>
      <c r="CC12" s="22">
        <f t="shared" si="14"/>
        <v>14.607719928186713</v>
      </c>
      <c r="CD12" s="22">
        <f t="shared" si="15"/>
        <v>6.4487518544797782</v>
      </c>
      <c r="CE12" s="183">
        <f t="shared" si="16"/>
        <v>5.4533329173361622</v>
      </c>
      <c r="CF12" s="57">
        <v>100</v>
      </c>
      <c r="CG12" s="57">
        <v>488</v>
      </c>
      <c r="CH12" s="57">
        <v>2797</v>
      </c>
      <c r="CI12" s="57">
        <v>7628</v>
      </c>
      <c r="CJ12" s="57">
        <v>22691</v>
      </c>
      <c r="CK12" s="57">
        <v>38633</v>
      </c>
      <c r="CL12" s="57">
        <v>52634</v>
      </c>
      <c r="CM12" s="57">
        <v>68017</v>
      </c>
      <c r="CN12" s="57">
        <v>74351</v>
      </c>
      <c r="CO12" s="57">
        <v>82904</v>
      </c>
      <c r="CP12" s="57">
        <v>404025</v>
      </c>
      <c r="CQ12" s="98">
        <v>361253</v>
      </c>
      <c r="CR12" s="125">
        <f t="shared" si="17"/>
        <v>9.766864934024827E-2</v>
      </c>
      <c r="CS12" s="125">
        <f t="shared" si="18"/>
        <v>0.51568724836470081</v>
      </c>
      <c r="CT12" s="125">
        <f t="shared" si="19"/>
        <v>2.6230153892322265</v>
      </c>
      <c r="CU12" s="125">
        <f t="shared" si="20"/>
        <v>7.4947434612588184</v>
      </c>
      <c r="CV12" s="125">
        <f t="shared" si="21"/>
        <v>19.481433784073836</v>
      </c>
      <c r="CW12" s="125">
        <f t="shared" si="22"/>
        <v>33.994157295461349</v>
      </c>
      <c r="CX12" s="125">
        <f t="shared" si="23"/>
        <v>51.440075839759189</v>
      </c>
      <c r="CY12" s="125">
        <f t="shared" si="24"/>
        <v>63.677386134906143</v>
      </c>
      <c r="CZ12" s="125">
        <f t="shared" si="25"/>
        <v>70.909749840252545</v>
      </c>
      <c r="DA12" s="125">
        <f t="shared" si="26"/>
        <v>74.420107719928183</v>
      </c>
      <c r="DB12" s="125">
        <f t="shared" si="27"/>
        <v>81.440890472811716</v>
      </c>
      <c r="DC12" s="125">
        <f t="shared" si="28"/>
        <v>70.443855981779322</v>
      </c>
      <c r="DD12" s="61">
        <v>9</v>
      </c>
      <c r="DE12" s="57">
        <v>49</v>
      </c>
      <c r="DF12" s="57">
        <v>402</v>
      </c>
      <c r="DG12" s="57">
        <v>1131</v>
      </c>
      <c r="DH12" s="57">
        <v>2688</v>
      </c>
      <c r="DI12" s="57">
        <v>4670</v>
      </c>
      <c r="DJ12" s="57">
        <v>6001</v>
      </c>
      <c r="DK12" s="57">
        <v>8380</v>
      </c>
      <c r="DL12" s="57">
        <v>8818</v>
      </c>
      <c r="DM12" s="57">
        <v>10935</v>
      </c>
      <c r="DN12" s="57">
        <v>38947</v>
      </c>
      <c r="DO12" s="98">
        <v>42613</v>
      </c>
      <c r="DP12" s="20">
        <f t="shared" si="29"/>
        <v>8.7901784406223451E-3</v>
      </c>
      <c r="DQ12" s="19">
        <f t="shared" si="30"/>
        <v>5.1780072069406435E-2</v>
      </c>
      <c r="DR12" s="19">
        <f t="shared" si="31"/>
        <v>0.37699398872769213</v>
      </c>
      <c r="DS12" s="19">
        <f t="shared" si="32"/>
        <v>1.1112421151918883</v>
      </c>
      <c r="DT12" s="19">
        <f t="shared" si="33"/>
        <v>2.3077913715389569</v>
      </c>
      <c r="DU12" s="19">
        <f t="shared" si="34"/>
        <v>4.1092515354697916</v>
      </c>
      <c r="DV12" s="19">
        <f t="shared" si="35"/>
        <v>5.8648762228672515</v>
      </c>
      <c r="DW12" s="19">
        <f t="shared" si="36"/>
        <v>7.8453400739596502</v>
      </c>
      <c r="DX12" s="19">
        <f t="shared" si="37"/>
        <v>8.409869054771919</v>
      </c>
      <c r="DY12" s="19">
        <f t="shared" si="38"/>
        <v>9.8159784560143635</v>
      </c>
      <c r="DZ12" s="19">
        <f t="shared" si="39"/>
        <v>7.8506982519512354</v>
      </c>
      <c r="EA12" s="21">
        <f t="shared" si="40"/>
        <v>8.3094784955462302</v>
      </c>
      <c r="EB12" s="182">
        <v>0</v>
      </c>
      <c r="EC12" s="182">
        <v>1</v>
      </c>
      <c r="ED12" s="135">
        <v>4</v>
      </c>
      <c r="EE12" s="135">
        <v>36</v>
      </c>
      <c r="EF12" s="135">
        <v>22</v>
      </c>
      <c r="EG12" s="135">
        <v>173</v>
      </c>
      <c r="EH12" s="135">
        <v>78</v>
      </c>
      <c r="EI12" s="135">
        <v>573</v>
      </c>
      <c r="EJ12" s="135">
        <v>220</v>
      </c>
      <c r="EK12" s="135">
        <v>1288</v>
      </c>
      <c r="EL12" s="135">
        <v>21132</v>
      </c>
      <c r="EM12" s="136">
        <v>80992</v>
      </c>
      <c r="EN12" s="186">
        <f t="shared" si="41"/>
        <v>0</v>
      </c>
      <c r="EO12" s="19">
        <f t="shared" si="42"/>
        <v>1.0567361646817641E-3</v>
      </c>
      <c r="EP12" s="19">
        <f t="shared" si="43"/>
        <v>3.7511839674397233E-3</v>
      </c>
      <c r="EQ12" s="19">
        <f t="shared" si="44"/>
        <v>3.5371101809821379E-2</v>
      </c>
      <c r="ER12" s="19">
        <f t="shared" si="45"/>
        <v>1.8888173427774199E-2</v>
      </c>
      <c r="ES12" s="19">
        <f t="shared" si="46"/>
        <v>0.15222709114267111</v>
      </c>
      <c r="ET12" s="19">
        <f t="shared" si="47"/>
        <v>7.6230685782977106E-2</v>
      </c>
      <c r="EU12" s="19">
        <f t="shared" si="48"/>
        <v>0.53644151102373261</v>
      </c>
      <c r="EV12" s="19">
        <f t="shared" si="49"/>
        <v>0.20981755409954889</v>
      </c>
      <c r="EW12" s="19">
        <f t="shared" si="50"/>
        <v>1.1561938958707361</v>
      </c>
      <c r="EX12" s="19">
        <f t="shared" si="51"/>
        <v>4.2596594207572727</v>
      </c>
      <c r="EY12" s="21">
        <f t="shared" si="52"/>
        <v>15.793332605338284</v>
      </c>
      <c r="EZ12" s="97">
        <v>19</v>
      </c>
      <c r="FA12" s="97">
        <v>234</v>
      </c>
      <c r="FB12" s="48">
        <v>29.7</v>
      </c>
      <c r="FC12" s="48">
        <v>27.45</v>
      </c>
      <c r="FD12" s="48">
        <v>30.6</v>
      </c>
      <c r="FE12" s="48">
        <v>27.950000000000003</v>
      </c>
      <c r="FF12" s="2">
        <v>13579</v>
      </c>
      <c r="FG12" s="2">
        <v>14112</v>
      </c>
      <c r="FH12" s="2">
        <v>2415</v>
      </c>
      <c r="FI12" s="2">
        <v>1882</v>
      </c>
      <c r="FJ12" s="48">
        <v>32.549999999999997</v>
      </c>
      <c r="FK12" s="48">
        <v>42.8</v>
      </c>
      <c r="FL12" s="48">
        <v>32.4</v>
      </c>
      <c r="FM12" s="48">
        <v>12.95</v>
      </c>
      <c r="FN12" s="47">
        <v>49.037593441912534</v>
      </c>
      <c r="FO12" s="2">
        <v>13579</v>
      </c>
      <c r="FP12" s="48">
        <v>50.962406558087473</v>
      </c>
      <c r="FQ12" s="2">
        <v>14112</v>
      </c>
      <c r="FR12" s="195">
        <v>0</v>
      </c>
      <c r="FS12" s="182">
        <v>1</v>
      </c>
      <c r="FT12" s="2">
        <v>111</v>
      </c>
      <c r="FU12" s="2">
        <v>455</v>
      </c>
      <c r="FV12" s="2">
        <v>1312</v>
      </c>
      <c r="FW12" s="2">
        <v>3245</v>
      </c>
      <c r="FX12" s="2">
        <v>6044</v>
      </c>
      <c r="FY12" s="2">
        <v>7039</v>
      </c>
      <c r="FZ12" s="2">
        <v>4140</v>
      </c>
      <c r="GA12" s="2">
        <v>2528</v>
      </c>
      <c r="GB12" s="2">
        <v>1380</v>
      </c>
      <c r="GC12" s="2">
        <v>577</v>
      </c>
      <c r="GD12" s="2">
        <v>387</v>
      </c>
      <c r="GE12" s="2">
        <v>158</v>
      </c>
      <c r="GF12" s="2">
        <v>205</v>
      </c>
      <c r="GG12" s="11">
        <v>109</v>
      </c>
      <c r="GH12" s="7">
        <v>0</v>
      </c>
      <c r="GI12" s="7">
        <v>7.0861678004535151E-3</v>
      </c>
      <c r="GJ12" s="7">
        <v>0.81743869209809261</v>
      </c>
      <c r="GK12" s="7">
        <v>3.2242063492063497</v>
      </c>
      <c r="GL12" s="7">
        <v>9.6619780543486264</v>
      </c>
      <c r="GM12" s="7">
        <v>22.994614512471657</v>
      </c>
      <c r="GN12" s="7">
        <v>44.509905000368214</v>
      </c>
      <c r="GO12" s="7">
        <v>49.879535147392289</v>
      </c>
      <c r="GP12" s="7">
        <v>30.488253921496426</v>
      </c>
      <c r="GQ12" s="7">
        <v>17.913832199546487</v>
      </c>
      <c r="GR12" s="7">
        <v>10.162751307165475</v>
      </c>
      <c r="GS12" s="7">
        <v>4.0887188208616783</v>
      </c>
      <c r="GT12" s="7">
        <v>2.849988953531188</v>
      </c>
      <c r="GU12" s="7">
        <v>1.1196145124716554</v>
      </c>
      <c r="GV12" s="7">
        <v>1.509684070991973</v>
      </c>
      <c r="GW12" s="18">
        <v>0.77239229024943312</v>
      </c>
      <c r="GX12" s="78">
        <v>103</v>
      </c>
      <c r="GY12" s="2">
        <v>1100</v>
      </c>
      <c r="GZ12" s="2">
        <v>7235</v>
      </c>
      <c r="HA12" s="2">
        <v>7235</v>
      </c>
      <c r="HB12" s="7">
        <v>13.039137236243574</v>
      </c>
      <c r="HC12" s="7">
        <v>12.998259113603169</v>
      </c>
      <c r="HD12" s="2">
        <v>3939</v>
      </c>
      <c r="HE12" s="2">
        <v>3162</v>
      </c>
      <c r="HF12" s="2">
        <v>945</v>
      </c>
      <c r="HG12" s="2">
        <v>31</v>
      </c>
      <c r="HH12" s="7">
        <v>48.768106970409811</v>
      </c>
      <c r="HI12" s="7">
        <v>39.148198588584869</v>
      </c>
      <c r="HJ12" s="7">
        <v>11.699888572489787</v>
      </c>
      <c r="HK12" s="18">
        <v>0.38380586851553794</v>
      </c>
      <c r="HL12" s="13">
        <v>26.95</v>
      </c>
      <c r="HM12" s="7">
        <v>31.65</v>
      </c>
      <c r="HN12" s="7">
        <v>1117.25</v>
      </c>
      <c r="HO12" s="7">
        <v>1080.25</v>
      </c>
      <c r="HP12" s="7">
        <v>58</v>
      </c>
      <c r="HQ12" s="18">
        <v>97.857172809997067</v>
      </c>
      <c r="HR12" s="48">
        <v>0.9</v>
      </c>
      <c r="HS12" s="48">
        <v>5.55</v>
      </c>
      <c r="HT12" s="48">
        <v>11.65</v>
      </c>
      <c r="HU12" s="48">
        <v>35.700000000000003</v>
      </c>
      <c r="HV12" s="48">
        <v>53.9</v>
      </c>
      <c r="HW12" s="48">
        <v>80.300000000000011</v>
      </c>
      <c r="HX12" s="48">
        <v>88.55</v>
      </c>
      <c r="HY12" s="48">
        <v>70.550000000000011</v>
      </c>
      <c r="HZ12" s="48">
        <v>47.65</v>
      </c>
      <c r="IA12" s="48">
        <v>21.15</v>
      </c>
      <c r="IB12" s="48">
        <v>14.9</v>
      </c>
      <c r="IC12" s="48">
        <v>2.65</v>
      </c>
      <c r="ID12" s="48">
        <v>4</v>
      </c>
      <c r="IE12" s="48">
        <v>0.15000000000000002</v>
      </c>
      <c r="IF12" s="48">
        <v>1.9</v>
      </c>
      <c r="IG12" s="104">
        <v>0</v>
      </c>
      <c r="IH12" s="61">
        <v>11987</v>
      </c>
      <c r="II12" s="57">
        <v>10821</v>
      </c>
      <c r="IJ12" s="57">
        <v>527</v>
      </c>
      <c r="IK12" s="57">
        <v>511</v>
      </c>
      <c r="IL12" s="57">
        <v>1</v>
      </c>
      <c r="IM12" s="103">
        <v>0</v>
      </c>
      <c r="IN12" s="57">
        <v>12127</v>
      </c>
      <c r="IO12" s="57">
        <v>10991</v>
      </c>
      <c r="IP12" s="57">
        <v>375</v>
      </c>
      <c r="IQ12" s="57">
        <v>327</v>
      </c>
      <c r="IR12" s="57">
        <v>13</v>
      </c>
      <c r="IS12" s="98">
        <v>14</v>
      </c>
      <c r="IT12" s="47">
        <v>95.781062724730333</v>
      </c>
      <c r="IU12" s="48">
        <v>95.49064595834804</v>
      </c>
      <c r="IV12" s="48">
        <v>4.2109468637634837</v>
      </c>
      <c r="IW12" s="48">
        <v>4.5093540416519593</v>
      </c>
      <c r="IX12" s="48">
        <v>7.9904115061925681E-3</v>
      </c>
      <c r="IY12" s="48">
        <v>0</v>
      </c>
      <c r="IZ12" s="48">
        <v>96.89972033559728</v>
      </c>
      <c r="JA12" s="48">
        <v>96.990822449699962</v>
      </c>
      <c r="JB12" s="48">
        <v>2.9964043148222133</v>
      </c>
      <c r="JC12" s="48">
        <v>2.8856336039534063</v>
      </c>
      <c r="JD12" s="48">
        <v>0.10387534958050339</v>
      </c>
      <c r="JE12" s="49">
        <v>0.12354394634662902</v>
      </c>
      <c r="JF12" s="78">
        <v>12453</v>
      </c>
      <c r="JG12" s="2">
        <v>487</v>
      </c>
      <c r="JH12" s="2">
        <v>2581</v>
      </c>
      <c r="JI12" s="2">
        <v>5465</v>
      </c>
      <c r="JJ12" s="2">
        <v>3112</v>
      </c>
      <c r="JK12" s="2">
        <v>721</v>
      </c>
      <c r="JL12" s="2">
        <v>78</v>
      </c>
      <c r="JM12" s="2">
        <v>9</v>
      </c>
      <c r="JN12" s="2">
        <v>8698</v>
      </c>
      <c r="JO12" s="2">
        <v>2286</v>
      </c>
      <c r="JP12" s="11">
        <v>358</v>
      </c>
      <c r="JQ12" s="8">
        <v>52.334524059676404</v>
      </c>
      <c r="JR12" s="8">
        <v>2.0466484555578903</v>
      </c>
      <c r="JS12" s="8">
        <v>10.846816558100441</v>
      </c>
      <c r="JT12" s="8">
        <v>22.967009876024374</v>
      </c>
      <c r="JU12" s="8">
        <v>13.078377810464383</v>
      </c>
      <c r="JV12" s="8">
        <v>3.0300483294809832</v>
      </c>
      <c r="JW12" s="8">
        <v>0.32779995797436434</v>
      </c>
      <c r="JX12" s="8">
        <v>3.7823072073965118E-2</v>
      </c>
      <c r="JY12" s="8">
        <v>36.553897877705396</v>
      </c>
      <c r="JZ12" s="8">
        <v>9.6070603067871403</v>
      </c>
      <c r="KA12" s="8">
        <v>1.504517755831057</v>
      </c>
      <c r="KB12" s="30" t="s">
        <v>2268</v>
      </c>
      <c r="KC12" s="57" t="s">
        <v>2268</v>
      </c>
      <c r="KD12" s="57" t="s">
        <v>2268</v>
      </c>
      <c r="KE12" s="57" t="s">
        <v>2268</v>
      </c>
      <c r="KF12" s="57" t="s">
        <v>2268</v>
      </c>
      <c r="KG12" s="57" t="s">
        <v>2268</v>
      </c>
      <c r="KH12" s="57" t="s">
        <v>2268</v>
      </c>
      <c r="KI12" s="57" t="s">
        <v>2268</v>
      </c>
      <c r="KJ12" s="57" t="s">
        <v>2268</v>
      </c>
      <c r="KK12" s="57" t="s">
        <v>2268</v>
      </c>
      <c r="KL12" s="57" t="s">
        <v>2268</v>
      </c>
      <c r="KM12" s="57" t="s">
        <v>2268</v>
      </c>
      <c r="KN12" s="57" t="s">
        <v>2268</v>
      </c>
      <c r="KO12" s="57" t="s">
        <v>2268</v>
      </c>
      <c r="KP12" s="57" t="s">
        <v>2268</v>
      </c>
      <c r="KQ12" s="57" t="s">
        <v>2268</v>
      </c>
      <c r="KR12" s="57" t="s">
        <v>2268</v>
      </c>
      <c r="KS12" s="57" t="s">
        <v>2268</v>
      </c>
      <c r="KT12" s="57" t="s">
        <v>2268</v>
      </c>
      <c r="KU12" s="183" t="s">
        <v>2268</v>
      </c>
      <c r="KV12" s="102" t="s">
        <v>2268</v>
      </c>
      <c r="KW12" s="103" t="s">
        <v>2268</v>
      </c>
      <c r="KX12" s="103" t="s">
        <v>2268</v>
      </c>
      <c r="KY12" s="103" t="s">
        <v>2268</v>
      </c>
      <c r="KZ12" s="103" t="s">
        <v>2268</v>
      </c>
      <c r="LA12" s="103" t="s">
        <v>2268</v>
      </c>
      <c r="LB12" s="103" t="s">
        <v>2268</v>
      </c>
      <c r="LC12" s="104" t="s">
        <v>2268</v>
      </c>
      <c r="LD12" s="16"/>
      <c r="LE12" s="14"/>
      <c r="LF12" s="14"/>
      <c r="LG12" s="14"/>
      <c r="LH12" s="14"/>
      <c r="LI12" s="14"/>
      <c r="LJ12" s="14"/>
      <c r="LK12" s="14"/>
      <c r="LL12" s="14"/>
      <c r="LM12" s="14"/>
      <c r="LN12" s="14"/>
      <c r="LO12" s="14"/>
      <c r="LP12" s="14"/>
      <c r="LQ12" s="14"/>
      <c r="LR12" s="14"/>
      <c r="LS12" s="14"/>
      <c r="LT12" s="14"/>
      <c r="LU12" s="14"/>
      <c r="LV12" s="14"/>
      <c r="LW12" s="14"/>
      <c r="LX12" s="14"/>
      <c r="LY12" s="14"/>
      <c r="LZ12" s="14"/>
      <c r="MA12" s="142"/>
      <c r="MB12" s="16"/>
      <c r="MC12" s="14"/>
      <c r="MD12" s="14"/>
      <c r="ME12" s="14"/>
      <c r="MF12" s="14"/>
      <c r="MG12" s="14"/>
      <c r="MH12" s="14"/>
      <c r="MI12" s="14"/>
      <c r="MJ12" s="14"/>
      <c r="MK12" s="14"/>
      <c r="ML12" s="14"/>
      <c r="MM12" s="14"/>
      <c r="MN12" s="14"/>
      <c r="MO12" s="14"/>
      <c r="MP12" s="14"/>
      <c r="MQ12" s="14"/>
      <c r="MR12" s="14"/>
      <c r="MS12" s="14"/>
      <c r="MT12" s="14"/>
      <c r="MU12" s="14"/>
      <c r="MV12" s="14"/>
      <c r="MW12" s="14"/>
      <c r="MX12" s="14"/>
      <c r="MY12" s="14"/>
      <c r="MZ12" s="14"/>
      <c r="NA12" s="14"/>
      <c r="NB12" s="14"/>
      <c r="NC12" s="14"/>
      <c r="ND12" s="14"/>
      <c r="NE12" s="14"/>
      <c r="NF12" s="14"/>
      <c r="NG12" s="14"/>
      <c r="NH12" s="14"/>
      <c r="NI12" s="142"/>
      <c r="NJ12" s="124">
        <v>984</v>
      </c>
      <c r="NK12" s="65">
        <v>1029</v>
      </c>
      <c r="NL12" s="99">
        <v>670</v>
      </c>
      <c r="NM12" s="99">
        <v>519</v>
      </c>
      <c r="NN12" s="99">
        <v>642</v>
      </c>
      <c r="NO12" s="99">
        <v>499</v>
      </c>
      <c r="NP12" s="65">
        <v>28</v>
      </c>
      <c r="NQ12" s="65">
        <v>20</v>
      </c>
      <c r="NR12" s="65">
        <v>314</v>
      </c>
      <c r="NS12" s="99">
        <v>510</v>
      </c>
      <c r="NT12" s="183">
        <f t="shared" si="53"/>
        <v>43.650126156433977</v>
      </c>
      <c r="NU12" s="141">
        <v>68.099999999999994</v>
      </c>
      <c r="NV12" s="141">
        <v>50.4</v>
      </c>
      <c r="NW12" s="141" t="s">
        <v>2278</v>
      </c>
      <c r="NX12" s="141" t="s">
        <v>2278</v>
      </c>
      <c r="NY12" s="141" t="s">
        <v>2278</v>
      </c>
      <c r="NZ12" s="141" t="s">
        <v>2278</v>
      </c>
      <c r="OA12" s="141" t="s">
        <v>2278</v>
      </c>
      <c r="OB12" s="141" t="s">
        <v>2278</v>
      </c>
      <c r="OC12" s="141" t="s">
        <v>2278</v>
      </c>
      <c r="OD12" s="141" t="s">
        <v>2278</v>
      </c>
      <c r="OE12" s="141" t="s">
        <v>2278</v>
      </c>
      <c r="OF12" s="141" t="s">
        <v>2278</v>
      </c>
      <c r="OG12" s="141" t="s">
        <v>2278</v>
      </c>
      <c r="OH12" s="141" t="s">
        <v>2278</v>
      </c>
      <c r="OI12" s="141" t="s">
        <v>2278</v>
      </c>
      <c r="OJ12" s="58" t="s">
        <v>2278</v>
      </c>
      <c r="OK12" s="30" t="s">
        <v>2278</v>
      </c>
      <c r="OL12" s="141" t="s">
        <v>2278</v>
      </c>
      <c r="OM12" s="141" t="s">
        <v>2278</v>
      </c>
      <c r="ON12" s="141" t="s">
        <v>2278</v>
      </c>
      <c r="OO12" s="141" t="s">
        <v>2278</v>
      </c>
      <c r="OP12" s="141" t="s">
        <v>2278</v>
      </c>
      <c r="OQ12" s="141" t="s">
        <v>2278</v>
      </c>
      <c r="OR12" s="141" t="s">
        <v>2278</v>
      </c>
      <c r="OS12" s="141" t="s">
        <v>2278</v>
      </c>
      <c r="OT12" s="141" t="s">
        <v>2278</v>
      </c>
      <c r="OU12" s="141" t="s">
        <v>2278</v>
      </c>
      <c r="OV12" s="141" t="s">
        <v>2278</v>
      </c>
      <c r="OW12" s="141" t="s">
        <v>2278</v>
      </c>
      <c r="OX12" s="58" t="s">
        <v>2278</v>
      </c>
      <c r="OY12" s="141" t="s">
        <v>2278</v>
      </c>
      <c r="OZ12" s="141" t="s">
        <v>2278</v>
      </c>
      <c r="PA12" s="141" t="s">
        <v>2278</v>
      </c>
      <c r="PB12" s="141" t="s">
        <v>2278</v>
      </c>
      <c r="PC12" s="141" t="s">
        <v>2278</v>
      </c>
      <c r="PD12" s="141" t="s">
        <v>2278</v>
      </c>
      <c r="PE12" s="141" t="s">
        <v>2278</v>
      </c>
      <c r="PF12" s="141" t="s">
        <v>2278</v>
      </c>
      <c r="PG12" s="141" t="s">
        <v>2278</v>
      </c>
      <c r="PH12" s="141" t="s">
        <v>2278</v>
      </c>
      <c r="PI12" s="141" t="s">
        <v>2278</v>
      </c>
      <c r="PJ12" s="141" t="s">
        <v>2278</v>
      </c>
      <c r="PK12" s="141" t="s">
        <v>2278</v>
      </c>
      <c r="PL12" s="141" t="s">
        <v>2278</v>
      </c>
      <c r="PM12" s="141" t="s">
        <v>2278</v>
      </c>
      <c r="PN12" s="141" t="s">
        <v>2278</v>
      </c>
      <c r="PO12" s="141" t="s">
        <v>2278</v>
      </c>
      <c r="PP12" s="58" t="s">
        <v>2278</v>
      </c>
      <c r="PQ12" s="141" t="s">
        <v>2278</v>
      </c>
      <c r="PR12" s="141" t="s">
        <v>2278</v>
      </c>
      <c r="PS12" s="141" t="s">
        <v>2278</v>
      </c>
      <c r="PT12" s="141" t="s">
        <v>2278</v>
      </c>
      <c r="PU12" s="141" t="s">
        <v>2278</v>
      </c>
      <c r="PV12" s="141" t="s">
        <v>2278</v>
      </c>
      <c r="PW12" s="141" t="s">
        <v>2278</v>
      </c>
      <c r="PX12" s="141" t="s">
        <v>2278</v>
      </c>
      <c r="PY12" s="141" t="s">
        <v>2278</v>
      </c>
      <c r="PZ12" s="141" t="s">
        <v>2278</v>
      </c>
      <c r="QA12" s="141" t="s">
        <v>2278</v>
      </c>
      <c r="QB12" s="141" t="s">
        <v>2278</v>
      </c>
      <c r="QC12" s="141" t="s">
        <v>2278</v>
      </c>
      <c r="QD12" s="58" t="s">
        <v>2278</v>
      </c>
      <c r="QE12" s="141" t="s">
        <v>2278</v>
      </c>
      <c r="QF12" s="141" t="s">
        <v>2278</v>
      </c>
      <c r="QG12" s="141" t="s">
        <v>2278</v>
      </c>
      <c r="QH12" s="141" t="s">
        <v>2278</v>
      </c>
      <c r="QI12" s="141" t="s">
        <v>2278</v>
      </c>
      <c r="QJ12" s="141" t="s">
        <v>2278</v>
      </c>
      <c r="QK12" s="141" t="s">
        <v>2278</v>
      </c>
      <c r="QL12" s="141" t="s">
        <v>2278</v>
      </c>
      <c r="QM12" s="141" t="s">
        <v>2278</v>
      </c>
      <c r="QN12" s="141" t="s">
        <v>2278</v>
      </c>
      <c r="QO12" s="141" t="s">
        <v>2278</v>
      </c>
      <c r="QP12" s="58" t="s">
        <v>2278</v>
      </c>
      <c r="QQ12" s="133">
        <v>4.2</v>
      </c>
      <c r="QR12" s="133">
        <v>3.9</v>
      </c>
      <c r="QS12" s="141" t="s">
        <v>2278</v>
      </c>
      <c r="QT12" s="141" t="s">
        <v>2278</v>
      </c>
      <c r="QU12" s="141" t="s">
        <v>2278</v>
      </c>
      <c r="QV12" s="141" t="s">
        <v>2278</v>
      </c>
      <c r="QW12" s="141" t="s">
        <v>2278</v>
      </c>
      <c r="QX12" s="141" t="s">
        <v>2278</v>
      </c>
      <c r="QY12" s="141" t="s">
        <v>2278</v>
      </c>
      <c r="QZ12" s="141" t="s">
        <v>2278</v>
      </c>
      <c r="RA12" s="141" t="s">
        <v>2278</v>
      </c>
      <c r="RB12" s="141" t="s">
        <v>2278</v>
      </c>
      <c r="RC12" s="141" t="s">
        <v>2278</v>
      </c>
      <c r="RD12" s="141" t="s">
        <v>2278</v>
      </c>
      <c r="RE12" s="141" t="s">
        <v>2278</v>
      </c>
      <c r="RF12" s="141" t="s">
        <v>2278</v>
      </c>
      <c r="RG12" s="30" t="s">
        <v>2278</v>
      </c>
      <c r="RH12" s="141" t="s">
        <v>2278</v>
      </c>
      <c r="RI12" s="141" t="s">
        <v>2278</v>
      </c>
      <c r="RJ12" s="141" t="s">
        <v>2278</v>
      </c>
      <c r="RK12" s="141" t="s">
        <v>2278</v>
      </c>
      <c r="RL12" s="141" t="s">
        <v>2278</v>
      </c>
      <c r="RM12" s="141" t="s">
        <v>2278</v>
      </c>
      <c r="RN12" s="141" t="s">
        <v>2278</v>
      </c>
      <c r="RO12" s="141" t="s">
        <v>2278</v>
      </c>
      <c r="RP12" s="141" t="s">
        <v>2278</v>
      </c>
      <c r="RQ12" s="141" t="s">
        <v>2278</v>
      </c>
      <c r="RR12" s="141" t="s">
        <v>2278</v>
      </c>
      <c r="RS12" s="141" t="s">
        <v>2278</v>
      </c>
      <c r="RT12" s="141" t="s">
        <v>2278</v>
      </c>
      <c r="RU12" s="141" t="s">
        <v>2278</v>
      </c>
      <c r="RV12" s="141" t="s">
        <v>2278</v>
      </c>
      <c r="RW12" s="141" t="s">
        <v>2278</v>
      </c>
      <c r="RX12" s="141" t="s">
        <v>2278</v>
      </c>
      <c r="RY12" s="141" t="s">
        <v>2278</v>
      </c>
      <c r="RZ12" s="141" t="s">
        <v>2278</v>
      </c>
      <c r="SA12" s="61">
        <v>12111</v>
      </c>
      <c r="SB12" s="57">
        <v>11763</v>
      </c>
      <c r="SC12" s="57" t="s">
        <v>2279</v>
      </c>
      <c r="SD12" s="57" t="s">
        <v>2279</v>
      </c>
      <c r="SE12" s="57">
        <v>164442</v>
      </c>
      <c r="SF12" s="57">
        <v>5061</v>
      </c>
      <c r="SG12" s="57">
        <v>5579</v>
      </c>
      <c r="SH12" s="57" t="s">
        <v>2279</v>
      </c>
      <c r="SI12" s="57" t="s">
        <v>2279</v>
      </c>
      <c r="SJ12" s="57">
        <v>17688</v>
      </c>
      <c r="SK12" s="57" t="s">
        <v>25</v>
      </c>
      <c r="SL12" s="57" t="s">
        <v>25</v>
      </c>
      <c r="SM12" s="57" t="s">
        <v>25</v>
      </c>
      <c r="SN12" s="57" t="s">
        <v>25</v>
      </c>
      <c r="SO12" s="245">
        <v>2281</v>
      </c>
      <c r="SP12" s="246">
        <v>2406</v>
      </c>
      <c r="SQ12" s="119" t="s">
        <v>2285</v>
      </c>
      <c r="SR12" s="120" t="s">
        <v>2285</v>
      </c>
      <c r="SS12" s="184" t="s">
        <v>2268</v>
      </c>
      <c r="ST12" s="37" t="s">
        <v>2268</v>
      </c>
      <c r="SU12" s="37" t="s">
        <v>2268</v>
      </c>
      <c r="SV12" s="37" t="s">
        <v>2268</v>
      </c>
      <c r="SW12" s="196" t="s">
        <v>2279</v>
      </c>
      <c r="SX12" s="57" t="s">
        <v>2279</v>
      </c>
      <c r="SY12" s="57" t="s">
        <v>2279</v>
      </c>
      <c r="SZ12" s="57" t="s">
        <v>2279</v>
      </c>
      <c r="TA12" s="57" t="s">
        <v>2279</v>
      </c>
      <c r="TB12" s="57" t="s">
        <v>2279</v>
      </c>
      <c r="TC12" s="7" t="s">
        <v>2279</v>
      </c>
      <c r="TD12" s="57" t="s">
        <v>2279</v>
      </c>
      <c r="TE12" s="7" t="s">
        <v>2279</v>
      </c>
      <c r="TF12" s="57" t="s">
        <v>2279</v>
      </c>
      <c r="TG12" s="7" t="s">
        <v>2279</v>
      </c>
      <c r="TH12" s="57" t="s">
        <v>2279</v>
      </c>
      <c r="TI12" s="57" t="s">
        <v>2279</v>
      </c>
      <c r="TJ12" s="57" t="s">
        <v>2279</v>
      </c>
      <c r="TK12" s="7" t="s">
        <v>2279</v>
      </c>
      <c r="TL12" s="57" t="s">
        <v>2279</v>
      </c>
      <c r="TM12" s="7" t="s">
        <v>2279</v>
      </c>
      <c r="TN12" s="57" t="s">
        <v>2279</v>
      </c>
      <c r="TO12" s="7" t="s">
        <v>2279</v>
      </c>
      <c r="TP12" s="57" t="s">
        <v>2279</v>
      </c>
      <c r="TQ12" s="7" t="s">
        <v>2279</v>
      </c>
      <c r="TR12" s="57" t="s">
        <v>2279</v>
      </c>
      <c r="TS12" s="7" t="s">
        <v>2279</v>
      </c>
      <c r="TT12" s="57" t="s">
        <v>2279</v>
      </c>
      <c r="TU12" s="197" t="s">
        <v>2279</v>
      </c>
      <c r="TV12" s="83" t="s">
        <v>2279</v>
      </c>
      <c r="TW12" s="84" t="s">
        <v>2279</v>
      </c>
      <c r="TX12" s="84" t="s">
        <v>2279</v>
      </c>
      <c r="TY12" s="85" t="s">
        <v>2279</v>
      </c>
      <c r="TZ12" s="22" t="s">
        <v>2268</v>
      </c>
      <c r="UA12" s="22" t="s">
        <v>2268</v>
      </c>
      <c r="UB12" s="22" t="s">
        <v>2268</v>
      </c>
      <c r="UC12" s="22" t="s">
        <v>2268</v>
      </c>
      <c r="UD12" s="22" t="s">
        <v>2268</v>
      </c>
      <c r="UE12" s="22" t="s">
        <v>2268</v>
      </c>
      <c r="UF12" s="22" t="s">
        <v>2268</v>
      </c>
      <c r="UG12" s="22" t="s">
        <v>2268</v>
      </c>
      <c r="UH12" s="22" t="s">
        <v>2268</v>
      </c>
      <c r="UI12" s="22" t="s">
        <v>2268</v>
      </c>
      <c r="UJ12" s="183" t="s">
        <v>2268</v>
      </c>
      <c r="UK12" s="22" t="s">
        <v>25</v>
      </c>
      <c r="UL12" s="22" t="s">
        <v>25</v>
      </c>
      <c r="UM12" s="22" t="s">
        <v>25</v>
      </c>
      <c r="UN12" s="22" t="s">
        <v>25</v>
      </c>
      <c r="UO12" s="22" t="s">
        <v>25</v>
      </c>
      <c r="UP12" s="22" t="s">
        <v>25</v>
      </c>
      <c r="UQ12" s="22" t="s">
        <v>25</v>
      </c>
      <c r="UR12" s="22" t="s">
        <v>25</v>
      </c>
      <c r="US12" s="22" t="s">
        <v>25</v>
      </c>
      <c r="UT12" s="22" t="s">
        <v>25</v>
      </c>
      <c r="UU12" s="22" t="s">
        <v>25</v>
      </c>
      <c r="UV12" s="183" t="s">
        <v>25</v>
      </c>
      <c r="UW12" s="22" t="s">
        <v>2268</v>
      </c>
      <c r="UX12" s="22" t="s">
        <v>2268</v>
      </c>
      <c r="UY12" s="183" t="s">
        <v>2268</v>
      </c>
      <c r="UZ12" s="72" t="s">
        <v>24</v>
      </c>
      <c r="VA12" s="73" t="s">
        <v>24</v>
      </c>
      <c r="VB12" s="73" t="s">
        <v>24</v>
      </c>
      <c r="VC12" s="73" t="s">
        <v>24</v>
      </c>
      <c r="VD12" s="73" t="s">
        <v>24</v>
      </c>
      <c r="VE12" s="73" t="s">
        <v>24</v>
      </c>
      <c r="VF12" s="73" t="s">
        <v>24</v>
      </c>
      <c r="VG12" s="73" t="s">
        <v>24</v>
      </c>
      <c r="VH12" s="73" t="s">
        <v>24</v>
      </c>
      <c r="VI12" s="73" t="s">
        <v>24</v>
      </c>
      <c r="VJ12" s="73" t="s">
        <v>24</v>
      </c>
      <c r="VK12" s="74" t="s">
        <v>24</v>
      </c>
      <c r="VL12" s="72" t="s">
        <v>24</v>
      </c>
      <c r="VM12" s="73" t="s">
        <v>24</v>
      </c>
      <c r="VN12" s="73" t="s">
        <v>24</v>
      </c>
      <c r="VO12" s="73" t="s">
        <v>24</v>
      </c>
      <c r="VP12" s="73" t="s">
        <v>24</v>
      </c>
      <c r="VQ12" s="74" t="s">
        <v>24</v>
      </c>
      <c r="VR12" s="190"/>
      <c r="VS12" s="22"/>
      <c r="VT12" s="22"/>
      <c r="VU12" s="190"/>
      <c r="VV12" s="22"/>
      <c r="VW12" s="183"/>
      <c r="VX12" s="231"/>
      <c r="VY12" s="231"/>
      <c r="VZ12" s="231"/>
      <c r="WA12" s="231"/>
      <c r="WB12" s="231"/>
      <c r="WC12" s="231"/>
      <c r="WD12" s="231"/>
      <c r="WE12" s="231"/>
      <c r="WF12" s="231"/>
      <c r="WG12" s="231"/>
      <c r="WH12" s="231"/>
      <c r="WI12" s="231"/>
      <c r="WJ12" s="231"/>
      <c r="WK12" s="231"/>
      <c r="WL12" s="231"/>
      <c r="WM12" s="190"/>
      <c r="WN12" s="22"/>
      <c r="WO12" s="22"/>
      <c r="WP12" s="190"/>
      <c r="WQ12" s="22"/>
      <c r="WR12" s="22"/>
      <c r="WS12" s="22"/>
      <c r="WT12" s="190"/>
      <c r="WU12" s="183"/>
      <c r="WV12" s="182">
        <v>527</v>
      </c>
      <c r="WW12" s="182">
        <v>170</v>
      </c>
      <c r="WX12" s="182">
        <v>113</v>
      </c>
      <c r="WY12" s="182">
        <v>2381</v>
      </c>
      <c r="WZ12" s="182">
        <v>914</v>
      </c>
      <c r="XA12" s="182">
        <v>1002</v>
      </c>
      <c r="XB12" s="182">
        <v>359</v>
      </c>
      <c r="XC12" s="182">
        <v>70</v>
      </c>
      <c r="XD12" s="189">
        <v>92</v>
      </c>
      <c r="XE12" s="182">
        <v>452</v>
      </c>
      <c r="XF12" s="182">
        <v>723</v>
      </c>
      <c r="XG12" s="182">
        <v>5461</v>
      </c>
      <c r="XH12" s="182">
        <v>15412</v>
      </c>
      <c r="XI12" s="187">
        <v>35.433428497274846</v>
      </c>
      <c r="XJ12" s="186">
        <v>9</v>
      </c>
      <c r="XK12" s="182">
        <v>35</v>
      </c>
      <c r="XL12" s="182">
        <v>0</v>
      </c>
      <c r="XM12" s="182">
        <v>0</v>
      </c>
      <c r="XN12" s="182">
        <v>9</v>
      </c>
      <c r="XO12" s="182">
        <v>35</v>
      </c>
      <c r="XP12" s="182">
        <v>9</v>
      </c>
      <c r="XQ12" s="182">
        <v>28</v>
      </c>
      <c r="XR12" s="182">
        <v>7</v>
      </c>
      <c r="XS12" s="182">
        <v>22</v>
      </c>
      <c r="XT12" s="182">
        <v>0</v>
      </c>
      <c r="XU12" s="182">
        <v>23</v>
      </c>
      <c r="XV12" s="182">
        <v>0</v>
      </c>
      <c r="XW12" s="189">
        <v>11</v>
      </c>
      <c r="XX12" s="182">
        <v>40513</v>
      </c>
      <c r="XY12" s="182" t="s">
        <v>25</v>
      </c>
      <c r="XZ12" s="182" t="s">
        <v>25</v>
      </c>
      <c r="YA12" s="182" t="s">
        <v>25</v>
      </c>
      <c r="YB12" s="182" t="s">
        <v>25</v>
      </c>
      <c r="YC12" s="141" t="s">
        <v>25</v>
      </c>
      <c r="YD12" s="186">
        <v>3</v>
      </c>
      <c r="YE12" s="182">
        <v>58381</v>
      </c>
      <c r="YF12" s="182">
        <v>2</v>
      </c>
      <c r="YG12" s="182">
        <v>28</v>
      </c>
      <c r="YH12" s="188">
        <v>0.21709999999999999</v>
      </c>
      <c r="YI12" s="182">
        <v>112</v>
      </c>
      <c r="YJ12" s="188">
        <v>0.873</v>
      </c>
      <c r="YK12" s="182" t="s">
        <v>2328</v>
      </c>
      <c r="YL12" s="182">
        <v>581</v>
      </c>
      <c r="YM12" s="182" t="s">
        <v>25</v>
      </c>
      <c r="YN12" s="188">
        <v>100</v>
      </c>
      <c r="YO12" s="182">
        <v>9214</v>
      </c>
      <c r="YP12" s="182">
        <v>868</v>
      </c>
      <c r="YQ12" s="19">
        <v>6.7658022990476825</v>
      </c>
      <c r="YR12" s="182">
        <v>2495.56</v>
      </c>
      <c r="YS12" s="182"/>
      <c r="YT12" s="182"/>
      <c r="YU12" s="182"/>
      <c r="YV12" s="182"/>
      <c r="YW12" s="186">
        <v>56803</v>
      </c>
      <c r="YX12" s="182">
        <v>40624</v>
      </c>
      <c r="YY12" s="182">
        <v>750</v>
      </c>
      <c r="YZ12" s="182">
        <v>496</v>
      </c>
      <c r="ZA12" s="182">
        <v>1911</v>
      </c>
      <c r="ZB12" s="182">
        <v>1121</v>
      </c>
      <c r="ZC12" s="182">
        <v>1032</v>
      </c>
      <c r="ZD12" s="182">
        <v>707</v>
      </c>
      <c r="ZE12" s="182">
        <v>1072</v>
      </c>
      <c r="ZF12" s="182">
        <v>774</v>
      </c>
      <c r="ZG12" s="182">
        <v>5871</v>
      </c>
      <c r="ZH12" s="182">
        <v>3618</v>
      </c>
      <c r="ZI12" s="182">
        <v>10981</v>
      </c>
      <c r="ZJ12" s="182">
        <v>6719</v>
      </c>
      <c r="ZK12" s="182">
        <v>15421</v>
      </c>
      <c r="ZL12" s="182">
        <v>10302</v>
      </c>
      <c r="ZM12" s="182">
        <v>3780</v>
      </c>
      <c r="ZN12" s="182">
        <v>2999</v>
      </c>
      <c r="ZO12" s="182">
        <v>15985</v>
      </c>
      <c r="ZP12" s="182">
        <v>13888</v>
      </c>
      <c r="ZQ12" s="182"/>
      <c r="ZR12" s="182"/>
      <c r="ZS12" s="186" t="s">
        <v>25</v>
      </c>
      <c r="ZT12" s="189" t="s">
        <v>25</v>
      </c>
      <c r="ZU12" s="73" t="s">
        <v>24</v>
      </c>
      <c r="ZV12" s="73" t="s">
        <v>24</v>
      </c>
      <c r="ZW12" s="73" t="s">
        <v>24</v>
      </c>
      <c r="ZX12" s="73" t="s">
        <v>24</v>
      </c>
      <c r="ZY12" s="73" t="s">
        <v>24</v>
      </c>
      <c r="ZZ12" s="73" t="s">
        <v>24</v>
      </c>
      <c r="AAA12" s="73" t="s">
        <v>24</v>
      </c>
      <c r="AAB12" s="73" t="s">
        <v>24</v>
      </c>
      <c r="AAC12" s="73" t="s">
        <v>24</v>
      </c>
      <c r="AAD12" s="73" t="s">
        <v>24</v>
      </c>
      <c r="AAE12" s="73" t="s">
        <v>24</v>
      </c>
      <c r="AAF12" s="74" t="s">
        <v>24</v>
      </c>
      <c r="AAG12" s="30" t="s">
        <v>25</v>
      </c>
      <c r="AAH12" s="141" t="s">
        <v>25</v>
      </c>
      <c r="AAI12" s="141" t="s">
        <v>25</v>
      </c>
      <c r="AAJ12" s="141" t="s">
        <v>25</v>
      </c>
      <c r="AAK12" s="141" t="s">
        <v>25</v>
      </c>
      <c r="AAL12" s="141" t="s">
        <v>25</v>
      </c>
      <c r="AAM12" s="141" t="s">
        <v>25</v>
      </c>
      <c r="AAN12" s="141" t="s">
        <v>25</v>
      </c>
      <c r="AAO12" s="141" t="s">
        <v>25</v>
      </c>
      <c r="AAP12" s="141" t="s">
        <v>25</v>
      </c>
      <c r="AAQ12" s="141" t="s">
        <v>25</v>
      </c>
      <c r="AAR12" s="141" t="s">
        <v>25</v>
      </c>
      <c r="AAS12" s="141" t="s">
        <v>25</v>
      </c>
      <c r="AAT12" s="141" t="s">
        <v>25</v>
      </c>
      <c r="AAU12" s="141" t="s">
        <v>25</v>
      </c>
      <c r="AAV12" s="141" t="s">
        <v>25</v>
      </c>
      <c r="AAW12" s="141" t="s">
        <v>25</v>
      </c>
      <c r="AAX12" s="141" t="s">
        <v>25</v>
      </c>
      <c r="AAY12" s="141" t="s">
        <v>25</v>
      </c>
      <c r="AAZ12" s="141" t="s">
        <v>25</v>
      </c>
      <c r="ABA12" s="141" t="s">
        <v>25</v>
      </c>
      <c r="ABB12" s="141" t="s">
        <v>25</v>
      </c>
      <c r="ABC12" s="141" t="s">
        <v>25</v>
      </c>
      <c r="ABD12" s="141" t="s">
        <v>25</v>
      </c>
      <c r="ABE12" s="141" t="s">
        <v>25</v>
      </c>
      <c r="ABF12" s="141" t="s">
        <v>25</v>
      </c>
      <c r="ABG12" s="141" t="s">
        <v>25</v>
      </c>
      <c r="ABH12" s="141" t="s">
        <v>25</v>
      </c>
      <c r="ABI12" s="141" t="s">
        <v>25</v>
      </c>
      <c r="ABJ12" s="141" t="s">
        <v>25</v>
      </c>
      <c r="ABK12" s="30" t="s">
        <v>25</v>
      </c>
      <c r="ABL12" s="58" t="s">
        <v>25</v>
      </c>
      <c r="ABM12" s="16"/>
      <c r="ABN12" s="14"/>
      <c r="ABO12" s="14"/>
      <c r="ABP12" s="14"/>
      <c r="ABQ12" s="142"/>
      <c r="ABR12" s="30"/>
      <c r="ABS12" s="58"/>
      <c r="ABT12" s="141"/>
      <c r="ABU12" s="141"/>
      <c r="ABV12" s="141"/>
      <c r="ABW12" s="30"/>
      <c r="ABX12" s="141"/>
      <c r="ABY12" s="141"/>
      <c r="ABZ12" s="141"/>
      <c r="ACA12" s="186">
        <v>2403</v>
      </c>
      <c r="ACB12" s="182">
        <v>2827</v>
      </c>
      <c r="ACC12" s="182"/>
      <c r="ACD12" s="182"/>
      <c r="ACE12" s="182"/>
      <c r="ACF12" s="182"/>
      <c r="ACG12" s="182"/>
      <c r="ACH12" s="182"/>
      <c r="ACI12" s="182"/>
      <c r="ACJ12" s="182"/>
      <c r="ACK12" s="182"/>
      <c r="ACL12" s="189"/>
      <c r="ACM12" s="99">
        <v>43342</v>
      </c>
      <c r="ACN12" s="99">
        <v>23561</v>
      </c>
      <c r="ACO12" s="99">
        <v>166609</v>
      </c>
      <c r="ACP12" s="99">
        <v>162184</v>
      </c>
      <c r="ACQ12" s="99">
        <v>148066</v>
      </c>
      <c r="ACR12" s="99">
        <v>154777</v>
      </c>
      <c r="ACS12" s="99">
        <v>94858</v>
      </c>
      <c r="ACT12" s="99">
        <v>89335</v>
      </c>
      <c r="ACU12" s="99">
        <v>282344</v>
      </c>
      <c r="ACV12" s="99">
        <v>255298</v>
      </c>
      <c r="ACW12" s="99">
        <v>157887</v>
      </c>
      <c r="ACX12" s="99">
        <v>144556</v>
      </c>
      <c r="ACY12" s="99">
        <v>126491</v>
      </c>
      <c r="ACZ12" s="99">
        <v>169975</v>
      </c>
      <c r="ADA12" s="99">
        <v>9168</v>
      </c>
      <c r="ADB12" s="99">
        <v>41408</v>
      </c>
      <c r="ADC12" s="190">
        <v>4.2130126899729285</v>
      </c>
      <c r="ADD12" s="22">
        <v>2.2631001619450308</v>
      </c>
      <c r="ADE12" s="22">
        <v>16.195049403896906</v>
      </c>
      <c r="ADF12" s="22">
        <v>15.578228286782942</v>
      </c>
      <c r="ADG12" s="22">
        <v>14.392596948768668</v>
      </c>
      <c r="ADH12" s="22">
        <v>14.866765152810411</v>
      </c>
      <c r="ADI12" s="22">
        <v>9.220570295451342</v>
      </c>
      <c r="ADJ12" s="22">
        <v>8.5808774231721632</v>
      </c>
      <c r="ADK12" s="22">
        <v>27.444946124722364</v>
      </c>
      <c r="ADL12" s="22">
        <v>24.522089263793664</v>
      </c>
      <c r="ADM12" s="22">
        <v>15.347236735308842</v>
      </c>
      <c r="ADN12" s="22">
        <v>13.885009422780268</v>
      </c>
      <c r="ADO12" s="22">
        <v>12.295422180964554</v>
      </c>
      <c r="ADP12" s="22">
        <v>16.326575698255873</v>
      </c>
      <c r="ADQ12" s="22">
        <v>0.89116562091439733</v>
      </c>
      <c r="ADR12" s="22">
        <v>3.977354590459651</v>
      </c>
      <c r="ADS12" s="22">
        <v>99.108834379085607</v>
      </c>
      <c r="ADT12" s="22">
        <v>96.022645409540345</v>
      </c>
      <c r="ADU12" s="22">
        <v>20.408062093869834</v>
      </c>
      <c r="ADV12" s="22">
        <v>17.841328448727971</v>
      </c>
      <c r="ADW12" s="139">
        <v>12359</v>
      </c>
      <c r="ADX12" s="138">
        <v>37.759310745165138</v>
      </c>
      <c r="ADY12" s="140">
        <v>20372</v>
      </c>
      <c r="ADZ12" s="138">
        <v>62.240689254834869</v>
      </c>
      <c r="AEA12" s="140">
        <v>344764</v>
      </c>
      <c r="AEB12" s="138">
        <v>50.276931153661067</v>
      </c>
      <c r="AEC12" s="140">
        <v>340966</v>
      </c>
      <c r="AED12" s="138">
        <v>49.723068846338933</v>
      </c>
      <c r="AEE12" s="139">
        <v>23</v>
      </c>
      <c r="AEF12" s="138">
        <v>1.07981220657277</v>
      </c>
      <c r="AEG12" s="140">
        <v>2107</v>
      </c>
      <c r="AEH12" s="138">
        <v>98.920187793427232</v>
      </c>
      <c r="AEI12" s="140" t="s">
        <v>25</v>
      </c>
      <c r="AEJ12" s="138" t="s">
        <v>25</v>
      </c>
      <c r="AEK12" s="140" t="s">
        <v>25</v>
      </c>
      <c r="AEL12" s="138" t="s">
        <v>25</v>
      </c>
      <c r="AEM12" s="140">
        <v>10464</v>
      </c>
      <c r="AEN12" s="138">
        <v>51.773786551877691</v>
      </c>
      <c r="AEO12" s="140">
        <v>9747</v>
      </c>
      <c r="AEP12" s="288">
        <v>48.226213448122309</v>
      </c>
      <c r="AEQ12" s="139">
        <v>3504</v>
      </c>
      <c r="AER12" s="138">
        <v>29.856850715746418</v>
      </c>
      <c r="AES12" s="140">
        <v>8232</v>
      </c>
      <c r="AET12" s="138">
        <v>70.143149284253582</v>
      </c>
      <c r="AEU12" s="140">
        <v>119748</v>
      </c>
      <c r="AEV12" s="138">
        <v>52.082916518062959</v>
      </c>
      <c r="AEW12" s="140">
        <v>110170</v>
      </c>
      <c r="AEX12" s="138">
        <v>47.917083481937041</v>
      </c>
      <c r="AEY12" s="140">
        <v>3349</v>
      </c>
      <c r="AEZ12" s="138">
        <v>51.412342646607314</v>
      </c>
      <c r="AFA12" s="140">
        <v>3165</v>
      </c>
      <c r="AFB12" s="138">
        <v>48.587657353392693</v>
      </c>
      <c r="AFC12" s="139">
        <v>118035</v>
      </c>
      <c r="AFD12" s="140">
        <v>108602</v>
      </c>
      <c r="AFE12" s="140">
        <v>51617</v>
      </c>
      <c r="AFF12" s="140">
        <v>52984</v>
      </c>
      <c r="AFG12" s="138">
        <v>43.730249502266275</v>
      </c>
      <c r="AFH12" s="138">
        <v>48.787315150733875</v>
      </c>
      <c r="AFI12" s="140">
        <v>1767</v>
      </c>
      <c r="AFJ12" s="138">
        <v>51.441048034934497</v>
      </c>
      <c r="AFK12" s="140">
        <v>1668</v>
      </c>
      <c r="AFL12" s="138">
        <v>48.558951965065503</v>
      </c>
      <c r="AFM12" s="140">
        <v>60</v>
      </c>
      <c r="AFN12" s="138">
        <v>63.157894736842103</v>
      </c>
      <c r="AFO12" s="140">
        <v>35</v>
      </c>
      <c r="AFP12" s="138">
        <v>36.84210526315789</v>
      </c>
      <c r="AFQ12" s="140">
        <v>590</v>
      </c>
      <c r="AFR12" s="140">
        <v>445</v>
      </c>
      <c r="AFS12" s="138">
        <v>132.58426966292134</v>
      </c>
      <c r="AFT12" s="140">
        <v>163</v>
      </c>
      <c r="AFU12" s="140">
        <v>69</v>
      </c>
      <c r="AFV12" s="138">
        <v>29.741379310344829</v>
      </c>
      <c r="AFW12" s="140" t="s">
        <v>25</v>
      </c>
      <c r="AFX12" s="140" t="s">
        <v>25</v>
      </c>
      <c r="AFY12" s="139">
        <v>1857</v>
      </c>
      <c r="AFZ12" s="138">
        <v>30.532719500164418</v>
      </c>
      <c r="AGA12" s="140">
        <v>4225</v>
      </c>
      <c r="AGB12" s="138">
        <v>69.467280499835582</v>
      </c>
      <c r="AGC12" s="140">
        <v>63680</v>
      </c>
      <c r="AGD12" s="138">
        <v>52.021893636140838</v>
      </c>
      <c r="AGE12" s="140">
        <v>58730</v>
      </c>
      <c r="AGF12" s="138">
        <v>47.978106363859162</v>
      </c>
      <c r="AGG12" s="140">
        <v>383</v>
      </c>
      <c r="AGH12" s="138">
        <v>50.39473684210526</v>
      </c>
      <c r="AGI12" s="140">
        <v>377</v>
      </c>
      <c r="AGJ12" s="138">
        <v>49.605263157894733</v>
      </c>
      <c r="AGK12" s="139">
        <v>63527</v>
      </c>
      <c r="AGL12" s="140">
        <v>58594</v>
      </c>
      <c r="AGM12" s="140">
        <v>42845</v>
      </c>
      <c r="AGN12" s="140">
        <v>44327</v>
      </c>
      <c r="AGO12" s="138">
        <v>67.443764068821139</v>
      </c>
      <c r="AGP12" s="138">
        <v>75.651090555346968</v>
      </c>
      <c r="AGQ12" s="140">
        <v>998</v>
      </c>
      <c r="AGR12" s="138">
        <v>53.169952051145444</v>
      </c>
      <c r="AGS12" s="140">
        <v>879</v>
      </c>
      <c r="AGT12" s="138">
        <v>46.830047948854556</v>
      </c>
      <c r="AGU12" s="140">
        <v>261</v>
      </c>
      <c r="AGV12" s="138">
        <v>53.703703703703709</v>
      </c>
      <c r="AGW12" s="140">
        <v>225</v>
      </c>
      <c r="AGX12" s="138">
        <v>46.296296296296298</v>
      </c>
      <c r="AGY12" s="140">
        <v>216</v>
      </c>
      <c r="AGZ12" s="140">
        <v>189</v>
      </c>
      <c r="AHA12" s="138">
        <v>114.28571428571428</v>
      </c>
      <c r="AHB12" s="140">
        <v>55</v>
      </c>
      <c r="AHC12" s="140">
        <v>15</v>
      </c>
      <c r="AHD12" s="138">
        <v>21.428571428571427</v>
      </c>
      <c r="AHE12" s="139">
        <v>2044</v>
      </c>
      <c r="AHF12" s="138">
        <v>42.266335814722915</v>
      </c>
      <c r="AHG12" s="140">
        <v>2792</v>
      </c>
      <c r="AHH12" s="138">
        <v>57.733664185277085</v>
      </c>
      <c r="AHI12" s="140">
        <v>24345</v>
      </c>
      <c r="AHJ12" s="138">
        <v>48.417891450050718</v>
      </c>
      <c r="AHK12" s="140">
        <v>25936</v>
      </c>
      <c r="AHL12" s="138">
        <v>51.582108549949282</v>
      </c>
      <c r="AHM12" s="140">
        <v>247</v>
      </c>
      <c r="AHN12" s="138">
        <v>49.203187250996017</v>
      </c>
      <c r="AHO12" s="140">
        <v>255</v>
      </c>
      <c r="AHP12" s="138">
        <v>50.796812749003983</v>
      </c>
      <c r="AHQ12" s="140" t="s">
        <v>25</v>
      </c>
      <c r="AHR12" s="140" t="s">
        <v>25</v>
      </c>
      <c r="AHS12" s="138" t="s">
        <v>25</v>
      </c>
      <c r="AHT12" s="140">
        <v>30</v>
      </c>
      <c r="AHU12" s="140">
        <v>6</v>
      </c>
      <c r="AHV12" s="138">
        <v>16.666666666666664</v>
      </c>
      <c r="AHW12" s="139">
        <v>690</v>
      </c>
      <c r="AHX12" s="138">
        <v>52.075471698113205</v>
      </c>
      <c r="AHY12" s="140">
        <v>635</v>
      </c>
      <c r="AHZ12" s="138">
        <v>47.924528301886795</v>
      </c>
      <c r="AIA12" s="140">
        <v>26014</v>
      </c>
      <c r="AIB12" s="138">
        <v>58.237256262732544</v>
      </c>
      <c r="AIC12" s="140">
        <v>18655</v>
      </c>
      <c r="AID12" s="138">
        <v>41.762743737267456</v>
      </c>
      <c r="AIE12" s="140">
        <v>353</v>
      </c>
      <c r="AIF12" s="138">
        <v>51.683748169838942</v>
      </c>
      <c r="AIG12" s="140">
        <v>330</v>
      </c>
      <c r="AIH12" s="138">
        <v>48.316251830161058</v>
      </c>
      <c r="AII12" s="139">
        <v>4094</v>
      </c>
      <c r="AIJ12" s="138">
        <v>66.364078456800129</v>
      </c>
      <c r="AIK12" s="140">
        <v>2075</v>
      </c>
      <c r="AIL12" s="138">
        <v>33.635921543199871</v>
      </c>
      <c r="AIM12" s="140">
        <v>84444</v>
      </c>
      <c r="AIN12" s="138">
        <v>45.963422599608101</v>
      </c>
      <c r="AIO12" s="140">
        <v>99276</v>
      </c>
      <c r="AIP12" s="138">
        <v>54.036577400391899</v>
      </c>
      <c r="AIQ12" s="139">
        <v>68</v>
      </c>
      <c r="AIR12" s="138">
        <v>24.46043165467626</v>
      </c>
      <c r="AIS12" s="140">
        <v>210</v>
      </c>
      <c r="AIT12" s="138">
        <v>75.539568345323744</v>
      </c>
      <c r="AIU12" s="140">
        <v>646</v>
      </c>
      <c r="AIV12" s="138">
        <v>59.92578849721707</v>
      </c>
      <c r="AIW12" s="140">
        <v>432</v>
      </c>
      <c r="AIX12" s="138">
        <v>40.07421150278293</v>
      </c>
      <c r="AIY12" s="139">
        <v>79</v>
      </c>
      <c r="AIZ12" s="138">
        <v>45.142857142857139</v>
      </c>
      <c r="AJA12" s="140">
        <v>96</v>
      </c>
      <c r="AJB12" s="138">
        <v>54.857142857142861</v>
      </c>
      <c r="AJC12" s="140">
        <v>15423</v>
      </c>
      <c r="AJD12" s="138">
        <v>46.117274167987318</v>
      </c>
      <c r="AJE12" s="140">
        <v>18020</v>
      </c>
      <c r="AJF12" s="138">
        <v>53.882725832012682</v>
      </c>
      <c r="AJG12" s="182">
        <v>0</v>
      </c>
      <c r="AJH12" s="140">
        <v>128</v>
      </c>
      <c r="AJI12" s="138">
        <v>100</v>
      </c>
      <c r="AJJ12" s="140">
        <v>7737</v>
      </c>
      <c r="AJK12" s="138">
        <v>23.91062488410903</v>
      </c>
      <c r="AJL12" s="140">
        <v>24621</v>
      </c>
      <c r="AJM12" s="138">
        <v>76.089375115890974</v>
      </c>
      <c r="AJN12" s="264" t="s">
        <v>2268</v>
      </c>
      <c r="AJO12" s="266" t="s">
        <v>2268</v>
      </c>
      <c r="AJP12" s="265" t="s">
        <v>2268</v>
      </c>
      <c r="AJQ12" s="30" t="s">
        <v>25</v>
      </c>
      <c r="AJR12" s="141" t="s">
        <v>25</v>
      </c>
      <c r="AJS12" s="141" t="s">
        <v>25</v>
      </c>
      <c r="AJT12" s="58" t="s">
        <v>25</v>
      </c>
      <c r="AJU12" s="30"/>
      <c r="AJV12" s="141"/>
      <c r="AJW12" s="58"/>
      <c r="AJX12" s="93">
        <v>13321</v>
      </c>
      <c r="AJY12" s="130">
        <v>3.0553261767134597E-2</v>
      </c>
      <c r="AJZ12" s="93">
        <v>20748</v>
      </c>
      <c r="AKA12" s="130">
        <v>5.8752650857914014E-2</v>
      </c>
      <c r="AKB12" s="93">
        <v>415</v>
      </c>
      <c r="AKC12" s="130">
        <v>2.4096385542168677</v>
      </c>
      <c r="AKD12" s="130">
        <v>0</v>
      </c>
      <c r="AKE12" s="130">
        <v>0.48192771084337355</v>
      </c>
      <c r="AKF12" s="130">
        <v>97.108433734939752</v>
      </c>
      <c r="AKG12" s="93">
        <v>1242</v>
      </c>
      <c r="AKH12" s="130">
        <v>1.1272141706924315</v>
      </c>
      <c r="AKI12" s="130">
        <v>8.0515297906602251E-2</v>
      </c>
      <c r="AKJ12" s="130">
        <v>0</v>
      </c>
      <c r="AKK12" s="137">
        <v>98.792270531400959</v>
      </c>
      <c r="AKL12" s="91">
        <v>92346.762017000001</v>
      </c>
      <c r="AKM12" s="130">
        <v>99.938440492476062</v>
      </c>
      <c r="AKN12" s="94">
        <v>2071</v>
      </c>
      <c r="AKO12" s="141">
        <v>16</v>
      </c>
      <c r="AKP12" s="93">
        <v>898</v>
      </c>
      <c r="AKQ12" s="141">
        <v>7</v>
      </c>
      <c r="AKR12" s="93">
        <v>0</v>
      </c>
      <c r="AKS12" s="93">
        <v>0</v>
      </c>
      <c r="AKT12" s="93">
        <v>42</v>
      </c>
      <c r="AKU12" s="93">
        <v>25</v>
      </c>
      <c r="AKV12" s="93">
        <v>2017</v>
      </c>
      <c r="AKW12" s="93">
        <v>867</v>
      </c>
      <c r="AKX12" s="93">
        <v>12</v>
      </c>
      <c r="AKY12" s="93">
        <v>6</v>
      </c>
      <c r="AKZ12" s="93">
        <v>0</v>
      </c>
      <c r="ALA12" s="95">
        <v>0</v>
      </c>
      <c r="ALB12" s="93">
        <v>175</v>
      </c>
      <c r="ALC12" s="93">
        <v>31</v>
      </c>
      <c r="ALD12" s="93">
        <v>8</v>
      </c>
      <c r="ALE12" s="93">
        <v>1</v>
      </c>
      <c r="ALF12" s="93">
        <v>74</v>
      </c>
      <c r="ALG12" s="93">
        <v>18</v>
      </c>
      <c r="ALH12" s="93">
        <v>65</v>
      </c>
      <c r="ALI12" s="93">
        <v>6</v>
      </c>
      <c r="ALJ12" s="93">
        <v>15</v>
      </c>
      <c r="ALK12" s="93">
        <v>5</v>
      </c>
      <c r="ALL12" s="93">
        <v>7</v>
      </c>
      <c r="ALM12" s="93">
        <v>1</v>
      </c>
      <c r="ALN12" s="93">
        <v>6</v>
      </c>
      <c r="ALO12" s="93">
        <v>0</v>
      </c>
      <c r="ALP12" s="93">
        <v>0</v>
      </c>
      <c r="ALQ12" s="93">
        <v>0</v>
      </c>
      <c r="ALR12" s="93">
        <v>0</v>
      </c>
      <c r="ALS12" s="95">
        <v>0</v>
      </c>
      <c r="ALT12" s="94">
        <v>15</v>
      </c>
      <c r="ALU12" s="93">
        <v>2</v>
      </c>
      <c r="ALV12" s="93">
        <v>0</v>
      </c>
      <c r="ALW12" s="93">
        <v>0</v>
      </c>
      <c r="ALX12" s="93">
        <v>4</v>
      </c>
      <c r="ALY12" s="93">
        <v>1</v>
      </c>
      <c r="ALZ12" s="93">
        <v>8</v>
      </c>
      <c r="AMA12" s="93">
        <v>1</v>
      </c>
      <c r="AMB12" s="93">
        <v>1</v>
      </c>
      <c r="AMC12" s="93">
        <v>0</v>
      </c>
      <c r="AMD12" s="93">
        <v>0</v>
      </c>
      <c r="AME12" s="93">
        <v>0</v>
      </c>
      <c r="AMF12" s="93">
        <v>1</v>
      </c>
      <c r="AMG12" s="93">
        <v>0</v>
      </c>
      <c r="AMH12" s="93">
        <v>1</v>
      </c>
      <c r="AMI12" s="93">
        <v>0</v>
      </c>
      <c r="AMJ12" s="93">
        <v>0</v>
      </c>
      <c r="AMK12" s="95">
        <v>0</v>
      </c>
      <c r="AML12" s="94">
        <v>8082</v>
      </c>
      <c r="AMM12" s="93">
        <v>4786</v>
      </c>
      <c r="AMN12" s="93">
        <v>2389</v>
      </c>
      <c r="AMO12" s="93">
        <v>1350</v>
      </c>
      <c r="AMP12" s="93">
        <v>585</v>
      </c>
      <c r="AMQ12" s="93">
        <v>370</v>
      </c>
      <c r="AMR12" s="93">
        <v>685</v>
      </c>
      <c r="AMS12" s="93">
        <v>462</v>
      </c>
      <c r="AMT12" s="93">
        <v>422</v>
      </c>
      <c r="AMU12" s="93">
        <v>482</v>
      </c>
      <c r="AMV12" s="93">
        <v>593</v>
      </c>
      <c r="AMW12" s="93">
        <v>195</v>
      </c>
      <c r="AMX12" s="93">
        <v>278</v>
      </c>
      <c r="AMY12" s="93">
        <v>156</v>
      </c>
      <c r="AMZ12" s="93">
        <v>72</v>
      </c>
      <c r="ANA12" s="93">
        <v>52</v>
      </c>
      <c r="ANB12" s="93">
        <v>377</v>
      </c>
      <c r="ANC12" s="93">
        <v>152</v>
      </c>
      <c r="AND12" s="93">
        <v>229</v>
      </c>
      <c r="ANE12" s="93">
        <v>219</v>
      </c>
      <c r="ANF12" s="93">
        <v>126</v>
      </c>
      <c r="ANG12" s="93">
        <v>103</v>
      </c>
      <c r="ANH12" s="93">
        <v>266</v>
      </c>
      <c r="ANI12" s="93">
        <v>106</v>
      </c>
      <c r="ANJ12" s="93">
        <v>56</v>
      </c>
      <c r="ANK12" s="93">
        <v>55</v>
      </c>
      <c r="ANL12" s="93">
        <v>2004</v>
      </c>
      <c r="ANM12" s="95">
        <v>1084</v>
      </c>
      <c r="ANN12" s="94">
        <v>69</v>
      </c>
      <c r="ANO12" s="93">
        <v>44</v>
      </c>
      <c r="ANP12" s="93">
        <v>34</v>
      </c>
      <c r="ANQ12" s="93">
        <v>23</v>
      </c>
      <c r="ANR12" s="93">
        <v>19</v>
      </c>
      <c r="ANS12" s="93">
        <v>15</v>
      </c>
      <c r="ANT12" s="93">
        <v>37</v>
      </c>
      <c r="ANU12" s="93">
        <v>26</v>
      </c>
      <c r="ANV12" s="93">
        <v>128</v>
      </c>
      <c r="ANW12" s="93">
        <v>72</v>
      </c>
      <c r="ANX12" s="93">
        <v>903</v>
      </c>
      <c r="ANY12" s="93">
        <v>323</v>
      </c>
      <c r="ANZ12" s="93">
        <v>2163</v>
      </c>
      <c r="AOA12" s="93">
        <v>951</v>
      </c>
      <c r="AOB12" s="93">
        <v>4763</v>
      </c>
      <c r="AOC12" s="93">
        <v>3355</v>
      </c>
      <c r="AOD12" s="95">
        <v>0</v>
      </c>
      <c r="AOE12" s="93">
        <v>477</v>
      </c>
      <c r="AOF12" s="93">
        <v>216</v>
      </c>
      <c r="AOG12" s="93">
        <v>469</v>
      </c>
      <c r="AOH12" s="93">
        <v>200</v>
      </c>
      <c r="AOI12" s="93">
        <v>263</v>
      </c>
      <c r="AOJ12" s="93">
        <v>178</v>
      </c>
      <c r="AOK12" s="93">
        <v>160</v>
      </c>
      <c r="AOL12" s="93">
        <v>91</v>
      </c>
      <c r="AOM12" s="93">
        <v>231</v>
      </c>
      <c r="AON12" s="93">
        <v>6</v>
      </c>
      <c r="AOO12" s="93">
        <v>140</v>
      </c>
      <c r="AOP12" s="93">
        <v>11</v>
      </c>
      <c r="AOQ12" s="93">
        <v>77</v>
      </c>
      <c r="AOR12" s="93">
        <v>42</v>
      </c>
      <c r="AOS12" s="93">
        <v>67</v>
      </c>
      <c r="AOT12" s="93">
        <v>45</v>
      </c>
      <c r="AOU12" s="93">
        <v>92</v>
      </c>
      <c r="AOV12" s="93">
        <v>166</v>
      </c>
      <c r="AOW12" s="93">
        <v>86</v>
      </c>
      <c r="AOX12" s="129">
        <v>624.52621549631749</v>
      </c>
      <c r="AOY12" s="130">
        <v>373.05463621326942</v>
      </c>
      <c r="AOZ12" s="130">
        <v>184.60692017083673</v>
      </c>
      <c r="APA12" s="130">
        <v>105.22853298953483</v>
      </c>
      <c r="APB12" s="130">
        <v>45.205126956860397</v>
      </c>
      <c r="APC12" s="130">
        <v>28.840412745279917</v>
      </c>
      <c r="APD12" s="130">
        <v>52.932499086238245</v>
      </c>
      <c r="APE12" s="130">
        <v>36.011542400863028</v>
      </c>
      <c r="APF12" s="130">
        <v>32.609510385974509</v>
      </c>
      <c r="APG12" s="130">
        <v>37.57048363033762</v>
      </c>
      <c r="APH12" s="130">
        <v>45.823316727210624</v>
      </c>
      <c r="API12" s="130">
        <v>15.199676987377252</v>
      </c>
      <c r="APJ12" s="130">
        <v>21.482094519670412</v>
      </c>
      <c r="APK12" s="130">
        <v>12.159741589901802</v>
      </c>
      <c r="APL12" s="130">
        <v>5.5637079331520489</v>
      </c>
      <c r="APM12" s="130">
        <v>4.0532471966339338</v>
      </c>
      <c r="APN12" s="130">
        <v>29.132192927754481</v>
      </c>
      <c r="APO12" s="130">
        <v>11.847953344006884</v>
      </c>
      <c r="APP12" s="130">
        <v>17.695682176275266</v>
      </c>
      <c r="APQ12" s="130">
        <v>17.07040646274676</v>
      </c>
      <c r="APR12" s="130">
        <v>9.7364888830160865</v>
      </c>
      <c r="APS12" s="130">
        <v>8.0285473317941385</v>
      </c>
      <c r="APT12" s="130">
        <v>20.554809864145071</v>
      </c>
      <c r="APU12" s="130">
        <v>8.2623885162153279</v>
      </c>
      <c r="APV12" s="130">
        <v>4.3273283924515935</v>
      </c>
      <c r="APW12" s="130">
        <v>4.2870883810551224</v>
      </c>
      <c r="APX12" s="130">
        <v>154.85653747273204</v>
      </c>
      <c r="APY12" s="137">
        <v>84.494614637522787</v>
      </c>
      <c r="APZ12" s="130">
        <v>551.33839392728726</v>
      </c>
      <c r="AQA12" s="92">
        <v>388.28097423226262</v>
      </c>
      <c r="AQB12" s="92">
        <v>271.67399121054734</v>
      </c>
      <c r="AQC12" s="92">
        <v>202.9650547123191</v>
      </c>
      <c r="AQD12" s="92">
        <v>581.46884085450642</v>
      </c>
      <c r="AQE12" s="92">
        <v>408.40952336752218</v>
      </c>
      <c r="AQF12" s="92">
        <v>32.942359539847253</v>
      </c>
      <c r="AQG12" s="92">
        <v>28.215377380672468</v>
      </c>
      <c r="AQH12" s="92">
        <v>18.197825113982322</v>
      </c>
      <c r="AQI12" s="92">
        <v>13.872511618228479</v>
      </c>
      <c r="AQJ12" s="92">
        <v>60.74728654210309</v>
      </c>
      <c r="AQK12" s="92">
        <v>36.340877430296175</v>
      </c>
      <c r="AQL12" s="92">
        <v>210.1084746078208</v>
      </c>
      <c r="AQM12" s="92">
        <v>72.743487993946303</v>
      </c>
      <c r="AQN12" s="92">
        <v>776.35961637856769</v>
      </c>
      <c r="AQO12" s="92">
        <v>330.67219293731489</v>
      </c>
      <c r="AQP12" s="92">
        <v>4663.0932275986979</v>
      </c>
      <c r="AQQ12" s="92">
        <v>3295.0466266284943</v>
      </c>
      <c r="AQR12" s="137">
        <v>0</v>
      </c>
      <c r="AQS12" s="92">
        <v>36.859565057132329</v>
      </c>
      <c r="AQT12" s="92">
        <v>16.836565278325573</v>
      </c>
      <c r="AQU12" s="92">
        <v>36.241375286782095</v>
      </c>
      <c r="AQV12" s="92">
        <v>15.5894122947459</v>
      </c>
      <c r="AQW12" s="92">
        <v>20.322988700263735</v>
      </c>
      <c r="AQX12" s="92">
        <v>13.874576942323852</v>
      </c>
      <c r="AQY12" s="92">
        <v>12.363795407004554</v>
      </c>
      <c r="AQZ12" s="92">
        <v>7.0931825941093845</v>
      </c>
      <c r="ARA12" s="92">
        <v>17.850229618862823</v>
      </c>
      <c r="ARB12" s="92">
        <v>0.46768236884237702</v>
      </c>
      <c r="ARC12" s="92">
        <v>10.818320981128984</v>
      </c>
      <c r="ARD12" s="92">
        <v>0.85741767621102449</v>
      </c>
      <c r="ARE12" s="92">
        <v>5.9500765396209419</v>
      </c>
      <c r="ARF12" s="92">
        <v>3.2737765818966391</v>
      </c>
      <c r="ARG12" s="92">
        <v>5.1773393266831569</v>
      </c>
      <c r="ARH12" s="92">
        <v>3.5076177663178276</v>
      </c>
      <c r="ARI12" s="92">
        <v>7.109182359027618</v>
      </c>
      <c r="ARJ12" s="92">
        <v>12.939212204639098</v>
      </c>
      <c r="ARK12" s="130">
        <v>6.7034472867407375</v>
      </c>
      <c r="ARL12" s="129" t="s">
        <v>25</v>
      </c>
      <c r="ARM12" s="130" t="s">
        <v>25</v>
      </c>
      <c r="ARN12" s="130" t="s">
        <v>25</v>
      </c>
      <c r="ARO12" s="130" t="s">
        <v>25</v>
      </c>
      <c r="ARP12" s="130" t="s">
        <v>25</v>
      </c>
      <c r="ARQ12" s="130" t="s">
        <v>25</v>
      </c>
      <c r="ARR12" s="130" t="s">
        <v>25</v>
      </c>
      <c r="ARS12" s="130" t="s">
        <v>25</v>
      </c>
      <c r="ART12" s="130" t="s">
        <v>25</v>
      </c>
      <c r="ARU12" s="130" t="s">
        <v>25</v>
      </c>
      <c r="ARV12" s="130" t="s">
        <v>25</v>
      </c>
      <c r="ARW12" s="130" t="s">
        <v>25</v>
      </c>
      <c r="ARX12" s="130" t="s">
        <v>25</v>
      </c>
      <c r="ARY12" s="130" t="s">
        <v>25</v>
      </c>
      <c r="ARZ12" s="130" t="s">
        <v>25</v>
      </c>
      <c r="ASA12" s="130" t="s">
        <v>25</v>
      </c>
      <c r="ASB12" s="130" t="s">
        <v>25</v>
      </c>
      <c r="ASC12" s="130" t="s">
        <v>25</v>
      </c>
      <c r="ASD12" s="130" t="s">
        <v>25</v>
      </c>
      <c r="ASE12" s="130" t="s">
        <v>25</v>
      </c>
      <c r="ASF12" s="130" t="s">
        <v>25</v>
      </c>
      <c r="ASG12" s="130" t="s">
        <v>25</v>
      </c>
      <c r="ASH12" s="130" t="s">
        <v>25</v>
      </c>
      <c r="ASI12" s="130" t="s">
        <v>25</v>
      </c>
      <c r="ASJ12" s="130" t="s">
        <v>25</v>
      </c>
      <c r="ASK12" s="137" t="s">
        <v>25</v>
      </c>
      <c r="ASL12" s="92" t="s">
        <v>25</v>
      </c>
      <c r="ASM12" s="92" t="s">
        <v>25</v>
      </c>
      <c r="ASN12" s="92" t="s">
        <v>25</v>
      </c>
      <c r="ASO12" s="92" t="s">
        <v>25</v>
      </c>
      <c r="ASP12" s="92" t="s">
        <v>25</v>
      </c>
      <c r="ASQ12" s="92" t="s">
        <v>25</v>
      </c>
      <c r="ASR12" s="92" t="s">
        <v>25</v>
      </c>
      <c r="ASS12" s="92" t="s">
        <v>25</v>
      </c>
      <c r="AST12" s="92" t="s">
        <v>25</v>
      </c>
      <c r="ASU12" s="92" t="s">
        <v>25</v>
      </c>
      <c r="ASV12" s="92" t="s">
        <v>25</v>
      </c>
      <c r="ASW12" s="92" t="s">
        <v>25</v>
      </c>
      <c r="ASX12" s="92" t="s">
        <v>25</v>
      </c>
      <c r="ASY12" s="92" t="s">
        <v>25</v>
      </c>
      <c r="ASZ12" s="92" t="s">
        <v>25</v>
      </c>
      <c r="ATA12" s="92" t="s">
        <v>25</v>
      </c>
      <c r="ATB12" s="92" t="s">
        <v>25</v>
      </c>
      <c r="ATC12" s="92" t="s">
        <v>25</v>
      </c>
      <c r="ATD12" s="137" t="s">
        <v>25</v>
      </c>
      <c r="ATE12" s="91" t="s">
        <v>25</v>
      </c>
      <c r="ATF12" s="91" t="s">
        <v>25</v>
      </c>
      <c r="ATG12" s="91" t="s">
        <v>25</v>
      </c>
      <c r="ATH12" s="91" t="s">
        <v>25</v>
      </c>
      <c r="ATI12" s="91" t="s">
        <v>25</v>
      </c>
      <c r="ATJ12" s="91" t="s">
        <v>25</v>
      </c>
      <c r="ATK12" s="91" t="s">
        <v>25</v>
      </c>
      <c r="ATL12" s="91" t="s">
        <v>25</v>
      </c>
      <c r="ATM12" s="91" t="s">
        <v>25</v>
      </c>
      <c r="ATN12" s="91" t="s">
        <v>25</v>
      </c>
      <c r="ATO12" s="91" t="s">
        <v>25</v>
      </c>
      <c r="ATP12" s="95" t="s">
        <v>25</v>
      </c>
      <c r="ATQ12" s="91">
        <v>96</v>
      </c>
      <c r="ATR12" s="91">
        <v>52</v>
      </c>
      <c r="ATS12" s="91">
        <v>0</v>
      </c>
      <c r="ATT12" s="91">
        <v>0</v>
      </c>
      <c r="ATU12" s="91">
        <v>5</v>
      </c>
      <c r="ATV12" s="91">
        <v>5</v>
      </c>
      <c r="ATW12" s="91">
        <v>43</v>
      </c>
      <c r="ATX12" s="91">
        <v>21</v>
      </c>
      <c r="ATY12" s="91">
        <v>31</v>
      </c>
      <c r="ATZ12" s="91">
        <v>15</v>
      </c>
      <c r="AUA12" s="91">
        <v>17</v>
      </c>
      <c r="AUB12" s="93">
        <v>11</v>
      </c>
      <c r="AUC12" s="129">
        <v>18.8</v>
      </c>
      <c r="AUD12" s="130">
        <v>9.8000000000000007</v>
      </c>
      <c r="AUE12" s="130">
        <v>0</v>
      </c>
      <c r="AUF12" s="130">
        <v>0</v>
      </c>
      <c r="AUG12" s="130">
        <v>6.4</v>
      </c>
      <c r="AUH12" s="130">
        <v>6.7</v>
      </c>
      <c r="AUI12" s="130">
        <v>25.4</v>
      </c>
      <c r="AUJ12" s="130">
        <v>10.9</v>
      </c>
      <c r="AUK12" s="130">
        <v>28.1</v>
      </c>
      <c r="AUL12" s="130">
        <v>12.5</v>
      </c>
      <c r="AUM12" s="130">
        <v>44.1</v>
      </c>
      <c r="AUN12" s="137">
        <v>28.2</v>
      </c>
      <c r="AUO12" s="93" t="s">
        <v>2268</v>
      </c>
      <c r="AUP12" s="93" t="s">
        <v>2268</v>
      </c>
      <c r="AUQ12" s="93" t="s">
        <v>2268</v>
      </c>
      <c r="AUR12" s="93" t="s">
        <v>2268</v>
      </c>
      <c r="AUS12" s="93" t="s">
        <v>2268</v>
      </c>
      <c r="AUT12" s="93" t="s">
        <v>2268</v>
      </c>
      <c r="AUU12" s="93" t="s">
        <v>2268</v>
      </c>
      <c r="AUV12" s="93" t="s">
        <v>2268</v>
      </c>
      <c r="AUW12" s="93" t="s">
        <v>2268</v>
      </c>
      <c r="AUX12" s="93" t="s">
        <v>2268</v>
      </c>
      <c r="AUY12" s="93" t="s">
        <v>2268</v>
      </c>
      <c r="AUZ12" s="93" t="s">
        <v>2268</v>
      </c>
      <c r="AVA12" s="93" t="s">
        <v>2268</v>
      </c>
      <c r="AVB12" s="93" t="s">
        <v>2268</v>
      </c>
      <c r="AVC12" s="93" t="s">
        <v>2268</v>
      </c>
      <c r="AVD12" s="93" t="s">
        <v>2268</v>
      </c>
      <c r="AVE12" s="30" t="s">
        <v>25</v>
      </c>
      <c r="AVF12" s="141" t="s">
        <v>25</v>
      </c>
      <c r="AVG12" s="96" t="s">
        <v>25</v>
      </c>
      <c r="AVH12" s="141" t="s">
        <v>25</v>
      </c>
      <c r="AVI12" s="30"/>
      <c r="AVJ12" s="58"/>
      <c r="AVK12" s="30"/>
      <c r="AVL12" s="58"/>
      <c r="AVM12" s="30"/>
      <c r="AVN12" s="58"/>
      <c r="AVO12" s="30"/>
      <c r="AVP12" s="58"/>
      <c r="AVQ12" s="30"/>
      <c r="AVR12" s="30"/>
      <c r="AVS12" s="58"/>
      <c r="AVT12" s="30"/>
      <c r="AVU12" s="141"/>
      <c r="AVV12" s="141"/>
      <c r="AVW12" s="141"/>
      <c r="AVX12" s="141"/>
      <c r="AVY12" s="141"/>
      <c r="AVZ12" s="141"/>
      <c r="AWA12" s="58"/>
      <c r="AWB12" s="141"/>
      <c r="AWC12" s="226"/>
      <c r="AWD12" s="226"/>
      <c r="AWE12" s="226"/>
      <c r="AWF12" s="226"/>
      <c r="AWG12" s="226"/>
      <c r="AWH12" s="226"/>
      <c r="AWI12" s="226"/>
      <c r="AWJ12" s="141"/>
      <c r="AWK12" s="226"/>
      <c r="AWL12" s="226"/>
      <c r="AWM12" s="226"/>
      <c r="AWN12" s="226"/>
      <c r="AWO12" s="226"/>
      <c r="AWP12" s="226"/>
      <c r="AWQ12" s="226"/>
      <c r="AWR12" s="141"/>
      <c r="AWS12" s="226"/>
      <c r="AWT12" s="226"/>
      <c r="AWU12" s="226"/>
      <c r="AWV12" s="226"/>
      <c r="AWW12" s="226"/>
      <c r="AWX12" s="226"/>
      <c r="AWY12" s="226"/>
      <c r="AWZ12" s="30" t="s">
        <v>2268</v>
      </c>
      <c r="AXA12" s="141" t="s">
        <v>2268</v>
      </c>
      <c r="AXB12" s="141" t="s">
        <v>2268</v>
      </c>
      <c r="AXC12" s="141" t="s">
        <v>2268</v>
      </c>
      <c r="AXD12" s="141" t="s">
        <v>2268</v>
      </c>
      <c r="AXE12" s="141" t="s">
        <v>2268</v>
      </c>
      <c r="AXF12" s="141" t="s">
        <v>2268</v>
      </c>
      <c r="AXG12" s="141" t="s">
        <v>2268</v>
      </c>
      <c r="AXH12" s="141" t="s">
        <v>2268</v>
      </c>
      <c r="AXI12" s="141" t="s">
        <v>2268</v>
      </c>
      <c r="AXJ12" s="141" t="s">
        <v>2268</v>
      </c>
      <c r="AXK12" s="141" t="s">
        <v>2268</v>
      </c>
      <c r="AXL12" s="141" t="s">
        <v>2268</v>
      </c>
      <c r="AXM12" s="141" t="s">
        <v>2268</v>
      </c>
      <c r="AXN12" s="141" t="s">
        <v>2268</v>
      </c>
      <c r="AXO12" s="72">
        <v>5908</v>
      </c>
      <c r="AXP12" s="73">
        <v>3861</v>
      </c>
      <c r="AXQ12" s="73">
        <v>1149</v>
      </c>
      <c r="AXR12" s="73">
        <v>155</v>
      </c>
      <c r="AXS12" s="73">
        <v>743</v>
      </c>
      <c r="AXT12" s="523">
        <v>2567</v>
      </c>
      <c r="AXU12" s="508"/>
      <c r="AXV12" s="523">
        <v>1837</v>
      </c>
      <c r="AXW12" s="508"/>
      <c r="AXX12" s="315"/>
      <c r="AXY12" s="315"/>
      <c r="AXZ12" s="73" t="s">
        <v>25</v>
      </c>
      <c r="AYA12" s="74" t="s">
        <v>25</v>
      </c>
      <c r="AYB12" s="72">
        <v>959</v>
      </c>
      <c r="AYC12" s="73">
        <v>4736</v>
      </c>
      <c r="AYD12" s="73">
        <v>167</v>
      </c>
      <c r="AYE12" s="73">
        <v>3492</v>
      </c>
      <c r="AYF12" s="73">
        <v>582</v>
      </c>
      <c r="AYG12" s="73">
        <v>571</v>
      </c>
      <c r="AYH12" s="76">
        <v>49</v>
      </c>
      <c r="AYI12" s="76">
        <v>102</v>
      </c>
      <c r="AYJ12" s="76">
        <v>161</v>
      </c>
      <c r="AYK12" s="76">
        <v>571</v>
      </c>
      <c r="AYL12" s="76">
        <v>117</v>
      </c>
      <c r="AYM12" s="76">
        <v>118</v>
      </c>
      <c r="AYN12" s="76">
        <v>231</v>
      </c>
      <c r="AYO12" s="76">
        <v>159</v>
      </c>
      <c r="AYP12" s="76">
        <v>132</v>
      </c>
      <c r="AYQ12" s="76">
        <v>213</v>
      </c>
      <c r="AYR12" s="76">
        <v>29</v>
      </c>
      <c r="AYS12" s="76">
        <v>267</v>
      </c>
      <c r="AYT12" s="76">
        <v>83</v>
      </c>
      <c r="AYU12" s="76">
        <v>2072</v>
      </c>
      <c r="AYV12" s="76">
        <v>148</v>
      </c>
      <c r="AYW12" s="76">
        <v>1479</v>
      </c>
      <c r="AYX12" s="76">
        <v>72</v>
      </c>
      <c r="AYY12" s="73">
        <v>133</v>
      </c>
      <c r="AYZ12" s="76">
        <v>147</v>
      </c>
      <c r="AZA12" s="74">
        <v>295</v>
      </c>
      <c r="AZB12" s="72">
        <v>4593</v>
      </c>
      <c r="AZC12" s="73">
        <v>679</v>
      </c>
      <c r="AZD12" s="73">
        <v>70</v>
      </c>
      <c r="AZE12" s="76">
        <v>1</v>
      </c>
      <c r="AZF12" s="76"/>
      <c r="AZG12" s="77"/>
      <c r="AZH12" s="73">
        <v>697</v>
      </c>
      <c r="AZI12" s="73">
        <v>21</v>
      </c>
      <c r="AZJ12" s="73">
        <v>563</v>
      </c>
      <c r="AZK12" s="76">
        <v>1</v>
      </c>
      <c r="AZL12" s="76">
        <v>22</v>
      </c>
      <c r="AZM12" s="76">
        <v>5</v>
      </c>
      <c r="AZN12" s="76">
        <v>64</v>
      </c>
      <c r="AZO12" s="76">
        <v>11</v>
      </c>
      <c r="AZP12" s="76">
        <v>241</v>
      </c>
      <c r="AZQ12" s="76">
        <v>1</v>
      </c>
      <c r="AZR12" s="76">
        <v>87</v>
      </c>
      <c r="AZS12" s="76">
        <v>1</v>
      </c>
      <c r="AZT12" s="76">
        <v>48</v>
      </c>
      <c r="AZU12" s="76">
        <v>0</v>
      </c>
      <c r="AZV12" s="76">
        <v>49</v>
      </c>
      <c r="AZW12" s="76">
        <v>1</v>
      </c>
      <c r="AZX12" s="76">
        <v>17</v>
      </c>
      <c r="AZY12" s="76">
        <v>0</v>
      </c>
      <c r="AZZ12" s="76">
        <v>8</v>
      </c>
      <c r="BAA12" s="76">
        <v>0</v>
      </c>
      <c r="BAB12" s="76">
        <v>2</v>
      </c>
      <c r="BAC12" s="76">
        <v>1</v>
      </c>
      <c r="BAD12" s="76">
        <v>25</v>
      </c>
      <c r="BAE12" s="72">
        <v>559</v>
      </c>
      <c r="BAF12" s="74">
        <v>6</v>
      </c>
      <c r="BAG12" s="191">
        <v>53</v>
      </c>
      <c r="BAH12" s="192">
        <v>25.28396757927478</v>
      </c>
      <c r="BAI12" s="66">
        <v>3</v>
      </c>
      <c r="BAJ12" s="192">
        <v>1.5544846883258201</v>
      </c>
      <c r="BAK12" s="66">
        <v>899</v>
      </c>
      <c r="BAL12" s="192">
        <v>716.74586216793693</v>
      </c>
      <c r="BAM12" s="66">
        <v>165</v>
      </c>
      <c r="BAN12" s="192">
        <v>142.4698223012762</v>
      </c>
      <c r="BAO12" s="66">
        <v>2246</v>
      </c>
      <c r="BAP12" s="192">
        <v>1798.2097964804407</v>
      </c>
      <c r="BAQ12" s="66">
        <v>783</v>
      </c>
      <c r="BAR12" s="192">
        <v>663.32884336798236</v>
      </c>
      <c r="BAS12" s="66">
        <v>17975</v>
      </c>
      <c r="BAT12" s="192">
        <v>2154.880459579957</v>
      </c>
      <c r="BAU12" s="66">
        <v>3623</v>
      </c>
      <c r="BAV12" s="193">
        <v>423.20910010536426</v>
      </c>
      <c r="BAW12" s="191">
        <v>21173</v>
      </c>
      <c r="BAX12" s="66">
        <v>4574</v>
      </c>
      <c r="BAY12" s="66">
        <v>772</v>
      </c>
      <c r="BAZ12" s="66">
        <v>65</v>
      </c>
      <c r="BBA12" s="66">
        <v>8</v>
      </c>
      <c r="BBB12" s="66">
        <v>0</v>
      </c>
      <c r="BBC12" s="66">
        <v>128</v>
      </c>
      <c r="BBD12" s="66">
        <v>10</v>
      </c>
      <c r="BBE12" s="66">
        <v>191</v>
      </c>
      <c r="BBF12" s="66">
        <v>0</v>
      </c>
      <c r="BBG12" s="66">
        <v>0</v>
      </c>
      <c r="BBH12" s="66">
        <v>0</v>
      </c>
      <c r="BBI12" s="66">
        <v>52</v>
      </c>
      <c r="BBJ12" s="66">
        <v>8</v>
      </c>
      <c r="BBK12" s="66">
        <v>254</v>
      </c>
      <c r="BBL12" s="66">
        <v>33</v>
      </c>
      <c r="BBM12" s="66">
        <v>139</v>
      </c>
      <c r="BBN12" s="66">
        <v>14</v>
      </c>
      <c r="BBO12" s="66">
        <v>4034</v>
      </c>
      <c r="BBP12" s="66">
        <v>684</v>
      </c>
      <c r="BBQ12" s="66">
        <v>696</v>
      </c>
      <c r="BBR12" s="66">
        <v>306</v>
      </c>
      <c r="BBS12" s="66">
        <v>141</v>
      </c>
      <c r="BBT12" s="66">
        <v>66</v>
      </c>
      <c r="BBU12" s="66">
        <v>4113</v>
      </c>
      <c r="BBV12" s="66">
        <v>850</v>
      </c>
      <c r="BBW12" s="66">
        <v>53</v>
      </c>
      <c r="BBX12" s="194">
        <v>38</v>
      </c>
      <c r="BBY12" s="191">
        <v>28939</v>
      </c>
      <c r="BBZ12" s="66">
        <v>20373</v>
      </c>
      <c r="BCA12" s="66">
        <v>7686</v>
      </c>
      <c r="BCB12" s="66">
        <v>5502</v>
      </c>
      <c r="BCC12" s="66">
        <v>2668</v>
      </c>
      <c r="BCD12" s="66">
        <v>2296</v>
      </c>
      <c r="BCE12" s="66">
        <v>668</v>
      </c>
      <c r="BCF12" s="66">
        <v>396</v>
      </c>
      <c r="BCG12" s="66">
        <v>13462</v>
      </c>
      <c r="BCH12" s="66">
        <v>9334</v>
      </c>
      <c r="BCI12" s="66">
        <v>814</v>
      </c>
      <c r="BCJ12" s="66">
        <v>608</v>
      </c>
      <c r="BCK12" s="66">
        <v>1924</v>
      </c>
      <c r="BCL12" s="66">
        <v>1919</v>
      </c>
      <c r="BCM12" s="66">
        <v>1116</v>
      </c>
      <c r="BCN12" s="66">
        <v>156</v>
      </c>
      <c r="BCO12" s="66">
        <v>564</v>
      </c>
      <c r="BCP12" s="66">
        <v>145</v>
      </c>
      <c r="BCQ12" s="66">
        <v>37</v>
      </c>
      <c r="BCR12" s="194">
        <v>17</v>
      </c>
      <c r="BCS12" s="191">
        <v>21173</v>
      </c>
      <c r="BCT12" s="66">
        <v>4574</v>
      </c>
      <c r="BCU12" s="66">
        <v>5618</v>
      </c>
      <c r="BCV12" s="66">
        <v>1437</v>
      </c>
      <c r="BCW12" s="66">
        <v>1626</v>
      </c>
      <c r="BCX12" s="66">
        <v>664</v>
      </c>
      <c r="BCY12" s="66">
        <v>987</v>
      </c>
      <c r="BCZ12" s="66">
        <v>369</v>
      </c>
      <c r="BDA12" s="66">
        <v>9918</v>
      </c>
      <c r="BDB12" s="66">
        <v>1337</v>
      </c>
      <c r="BDC12" s="66">
        <v>420</v>
      </c>
      <c r="BDD12" s="66">
        <v>94</v>
      </c>
      <c r="BDE12" s="66">
        <v>1754</v>
      </c>
      <c r="BDF12" s="66">
        <v>564</v>
      </c>
      <c r="BDG12" s="66">
        <v>376</v>
      </c>
      <c r="BDH12" s="66">
        <v>31</v>
      </c>
      <c r="BDI12" s="66">
        <v>437</v>
      </c>
      <c r="BDJ12" s="66">
        <v>64</v>
      </c>
      <c r="BDK12" s="66">
        <v>37</v>
      </c>
      <c r="BDL12" s="194">
        <v>14</v>
      </c>
      <c r="BDM12" s="191">
        <v>4034</v>
      </c>
      <c r="BDN12" s="66">
        <v>684</v>
      </c>
      <c r="BDO12" s="192">
        <v>311.72195081995085</v>
      </c>
      <c r="BDP12" s="193">
        <v>53.315748489971732</v>
      </c>
      <c r="BDQ12" s="191">
        <v>772</v>
      </c>
      <c r="BDR12" s="66">
        <v>191</v>
      </c>
      <c r="BDS12" s="66">
        <v>139</v>
      </c>
      <c r="BDT12" s="66">
        <v>65</v>
      </c>
      <c r="BDU12" s="66">
        <v>0</v>
      </c>
      <c r="BDV12" s="66">
        <v>14</v>
      </c>
      <c r="BDW12" s="192">
        <v>59.655266740952413</v>
      </c>
      <c r="BDX12" s="192">
        <v>5.0665550465616409</v>
      </c>
      <c r="BDY12" s="66">
        <v>370</v>
      </c>
      <c r="BDZ12" s="66">
        <v>6</v>
      </c>
      <c r="BEA12" s="66">
        <v>67</v>
      </c>
      <c r="BEB12" s="66">
        <v>1691</v>
      </c>
      <c r="BEC12" s="66">
        <v>219</v>
      </c>
      <c r="BED12" s="194">
        <v>1303</v>
      </c>
      <c r="BEE12" s="191">
        <v>338</v>
      </c>
      <c r="BEF12" s="192">
        <v>13.115904236825113</v>
      </c>
      <c r="BEG12" s="66">
        <v>283</v>
      </c>
      <c r="BEH12" s="192">
        <v>83.727810650887577</v>
      </c>
      <c r="BEI12" s="66">
        <v>286</v>
      </c>
      <c r="BEJ12" s="66">
        <v>1</v>
      </c>
      <c r="BEK12" s="192">
        <v>22.10026721232175</v>
      </c>
      <c r="BEL12" s="192">
        <v>7.794700071633294E-2</v>
      </c>
      <c r="BEM12" s="66">
        <v>7</v>
      </c>
      <c r="BEN12" s="194">
        <v>343</v>
      </c>
      <c r="BEO12" s="191">
        <v>286</v>
      </c>
      <c r="BEP12" s="66">
        <v>1</v>
      </c>
      <c r="BEQ12" s="66">
        <v>9</v>
      </c>
      <c r="BER12" s="66">
        <v>0</v>
      </c>
      <c r="BES12" s="66">
        <v>35</v>
      </c>
      <c r="BET12" s="66">
        <v>1</v>
      </c>
      <c r="BEU12" s="66">
        <v>64</v>
      </c>
      <c r="BEV12" s="66">
        <v>0</v>
      </c>
      <c r="BEW12" s="66">
        <v>178</v>
      </c>
      <c r="BEX12" s="194">
        <v>0</v>
      </c>
      <c r="BEY12" s="191">
        <v>286</v>
      </c>
      <c r="BEZ12" s="66">
        <v>1</v>
      </c>
      <c r="BFA12" s="66">
        <v>31</v>
      </c>
      <c r="BFB12" s="66">
        <v>0</v>
      </c>
      <c r="BFC12" s="66">
        <v>102</v>
      </c>
      <c r="BFD12" s="66">
        <v>1</v>
      </c>
      <c r="BFE12" s="66">
        <v>118</v>
      </c>
      <c r="BFF12" s="66">
        <v>0</v>
      </c>
      <c r="BFG12" s="66">
        <v>29</v>
      </c>
      <c r="BFH12" s="66">
        <v>0</v>
      </c>
      <c r="BFI12" s="66">
        <v>1</v>
      </c>
      <c r="BFJ12" s="66">
        <v>0</v>
      </c>
      <c r="BFK12" s="66">
        <v>5</v>
      </c>
      <c r="BFL12" s="194">
        <v>0</v>
      </c>
      <c r="BFM12" s="191">
        <v>952</v>
      </c>
      <c r="BFN12" s="66">
        <v>168</v>
      </c>
      <c r="BFO12" s="66">
        <v>53</v>
      </c>
      <c r="BFP12" s="66">
        <v>3</v>
      </c>
      <c r="BFQ12" s="66">
        <v>899</v>
      </c>
      <c r="BFR12" s="66">
        <v>165</v>
      </c>
      <c r="BFS12" s="192">
        <v>284.139240166305</v>
      </c>
      <c r="BFT12" s="192">
        <v>54.403440369943397</v>
      </c>
      <c r="BFU12" s="66">
        <v>463</v>
      </c>
      <c r="BFV12" s="66">
        <v>63</v>
      </c>
      <c r="BFW12" s="192">
        <v>369.13607806869277</v>
      </c>
      <c r="BFX12" s="192">
        <v>54.397568515032724</v>
      </c>
      <c r="BFY12" s="66">
        <v>118</v>
      </c>
      <c r="BFZ12" s="66">
        <v>12</v>
      </c>
      <c r="BGA12" s="192">
        <v>94.07787734796058</v>
      </c>
      <c r="BGB12" s="193">
        <v>10.361441621910995</v>
      </c>
      <c r="BGC12" s="191">
        <v>118</v>
      </c>
      <c r="BGD12" s="66">
        <v>12</v>
      </c>
      <c r="BGE12" s="66">
        <v>1</v>
      </c>
      <c r="BGF12" s="66">
        <v>0</v>
      </c>
      <c r="BGG12" s="66">
        <v>29</v>
      </c>
      <c r="BGH12" s="66">
        <v>3</v>
      </c>
      <c r="BGI12" s="66">
        <v>28</v>
      </c>
      <c r="BGJ12" s="66">
        <v>0</v>
      </c>
      <c r="BGK12" s="66">
        <v>0</v>
      </c>
      <c r="BGL12" s="66">
        <v>0</v>
      </c>
      <c r="BGM12" s="66">
        <v>0</v>
      </c>
      <c r="BGN12" s="66">
        <v>0</v>
      </c>
      <c r="BGO12" s="66">
        <v>46</v>
      </c>
      <c r="BGP12" s="66">
        <v>8</v>
      </c>
      <c r="BGQ12" s="66">
        <v>14</v>
      </c>
      <c r="BGR12" s="66">
        <v>1</v>
      </c>
      <c r="BGS12" s="66">
        <v>463</v>
      </c>
      <c r="BGT12" s="66">
        <v>63</v>
      </c>
      <c r="BGU12" s="66">
        <v>3</v>
      </c>
      <c r="BGV12" s="66">
        <v>2</v>
      </c>
      <c r="BGW12" s="66">
        <v>17</v>
      </c>
      <c r="BGX12" s="194">
        <v>11</v>
      </c>
      <c r="BGY12" s="191">
        <v>6</v>
      </c>
      <c r="BGZ12" s="66">
        <v>0</v>
      </c>
      <c r="BHA12" s="66">
        <v>0</v>
      </c>
      <c r="BHB12" s="66">
        <v>0</v>
      </c>
      <c r="BHC12" s="66">
        <v>0</v>
      </c>
      <c r="BHD12" s="66">
        <v>0</v>
      </c>
      <c r="BHE12" s="66">
        <v>6</v>
      </c>
      <c r="BHF12" s="66">
        <v>0</v>
      </c>
      <c r="BHG12" s="66">
        <v>0</v>
      </c>
      <c r="BHH12" s="66">
        <v>0</v>
      </c>
      <c r="BHI12" s="66">
        <v>0</v>
      </c>
      <c r="BHJ12" s="66">
        <v>0</v>
      </c>
      <c r="BHK12" s="66">
        <v>0</v>
      </c>
      <c r="BHL12" s="66">
        <v>0</v>
      </c>
      <c r="BHM12" s="66">
        <v>0</v>
      </c>
      <c r="BHN12" s="66">
        <v>0</v>
      </c>
      <c r="BHO12" s="66">
        <v>41</v>
      </c>
      <c r="BHP12" s="66">
        <v>2</v>
      </c>
      <c r="BHQ12" s="66">
        <v>0</v>
      </c>
      <c r="BHR12" s="66">
        <v>0</v>
      </c>
      <c r="BHS12" s="66">
        <v>0</v>
      </c>
      <c r="BHT12" s="194">
        <v>0</v>
      </c>
      <c r="BHU12" s="191">
        <v>3876</v>
      </c>
      <c r="BHV12" s="66">
        <v>801</v>
      </c>
      <c r="BHW12" s="66">
        <v>3170</v>
      </c>
      <c r="BHX12" s="66">
        <v>608</v>
      </c>
      <c r="BHY12" s="66">
        <v>701</v>
      </c>
      <c r="BHZ12" s="194">
        <v>193</v>
      </c>
      <c r="BIA12" s="191">
        <v>221</v>
      </c>
      <c r="BIB12" s="66">
        <v>74</v>
      </c>
      <c r="BIC12" s="192">
        <v>0.77543859649122804</v>
      </c>
      <c r="BID12" s="192">
        <v>0.25964912280701752</v>
      </c>
      <c r="BIE12" s="192">
        <v>1.7077485807720645</v>
      </c>
      <c r="BIF12" s="192">
        <v>0.57680803010314341</v>
      </c>
      <c r="BIG12" s="66">
        <v>61</v>
      </c>
      <c r="BIH12" s="66">
        <v>31</v>
      </c>
      <c r="BII12" s="192">
        <v>0.21403508771929824</v>
      </c>
      <c r="BIJ12" s="192">
        <v>0.10877192982456141</v>
      </c>
      <c r="BIK12" s="192">
        <v>0.4713695177696649</v>
      </c>
      <c r="BIL12" s="192">
        <v>0.24163579639456007</v>
      </c>
      <c r="BIM12" s="192">
        <v>2.1791180985417293</v>
      </c>
      <c r="BIN12" s="192">
        <v>0.81844382649770342</v>
      </c>
      <c r="BIO12" s="66">
        <v>116</v>
      </c>
      <c r="BIP12" s="66">
        <v>20</v>
      </c>
      <c r="BIQ12" s="194">
        <v>0</v>
      </c>
      <c r="BIR12" s="66">
        <f t="shared" si="55"/>
        <v>62</v>
      </c>
      <c r="BIS12" s="66">
        <f t="shared" si="56"/>
        <v>28</v>
      </c>
      <c r="BIT12" s="66">
        <v>17</v>
      </c>
      <c r="BIU12" s="66">
        <v>4</v>
      </c>
      <c r="BIV12" s="66">
        <v>45</v>
      </c>
      <c r="BIW12" s="66">
        <v>24</v>
      </c>
      <c r="BIX12" s="198">
        <v>986</v>
      </c>
      <c r="BIY12" s="66" t="s">
        <v>2269</v>
      </c>
      <c r="BIZ12" s="66" t="s">
        <v>2269</v>
      </c>
      <c r="BJA12" s="66" t="s">
        <v>2269</v>
      </c>
      <c r="BJB12" s="66" t="s">
        <v>2269</v>
      </c>
      <c r="BJC12" s="199">
        <f t="shared" si="57"/>
        <v>9305</v>
      </c>
      <c r="BJD12" s="199">
        <v>3520</v>
      </c>
      <c r="BJE12" s="199">
        <v>2160</v>
      </c>
      <c r="BJF12" s="199">
        <v>3367</v>
      </c>
      <c r="BJG12" s="141">
        <v>258</v>
      </c>
      <c r="BJH12" s="66" t="s">
        <v>2269</v>
      </c>
      <c r="BJI12" s="48">
        <f t="shared" si="58"/>
        <v>61.042450295540029</v>
      </c>
      <c r="BJJ12" s="48">
        <f t="shared" si="59"/>
        <v>36.184846856528743</v>
      </c>
      <c r="BJK12" s="49">
        <f t="shared" si="60"/>
        <v>2.7727028479312197</v>
      </c>
      <c r="BJL12" s="191"/>
      <c r="BJM12" s="194"/>
      <c r="BJN12" s="191"/>
      <c r="BJO12" s="194"/>
      <c r="BJP12" s="73">
        <v>1923</v>
      </c>
      <c r="BJQ12" s="73">
        <v>5230</v>
      </c>
      <c r="BJR12" s="523">
        <v>13</v>
      </c>
      <c r="BJS12" s="523"/>
      <c r="BJT12" s="523">
        <v>400</v>
      </c>
      <c r="BJU12" s="523"/>
      <c r="BJV12" s="523">
        <v>1510</v>
      </c>
      <c r="BJW12" s="523"/>
      <c r="BJX12" s="523">
        <v>2705</v>
      </c>
      <c r="BJY12" s="523"/>
      <c r="BJZ12" s="523">
        <v>2140</v>
      </c>
      <c r="BKA12" s="523"/>
      <c r="BKB12" s="523">
        <v>385</v>
      </c>
      <c r="BKC12" s="523"/>
      <c r="BKD12" s="891">
        <v>536</v>
      </c>
      <c r="BKE12" s="892"/>
      <c r="BKF12" s="141" t="s">
        <v>25</v>
      </c>
      <c r="BKG12" s="141" t="s">
        <v>25</v>
      </c>
      <c r="BKH12" s="141">
        <v>554</v>
      </c>
      <c r="BKI12" s="141">
        <v>71</v>
      </c>
      <c r="BKJ12" s="141">
        <v>22</v>
      </c>
      <c r="BKK12" s="141">
        <v>1</v>
      </c>
      <c r="BKL12" s="141">
        <v>1</v>
      </c>
      <c r="BKM12" s="66">
        <v>0</v>
      </c>
      <c r="BKN12" s="141" t="s">
        <v>25</v>
      </c>
      <c r="BKO12" s="141" t="s">
        <v>25</v>
      </c>
      <c r="BKP12" s="141" t="s">
        <v>25</v>
      </c>
      <c r="BKQ12" s="141" t="s">
        <v>25</v>
      </c>
      <c r="BKR12" s="141" t="s">
        <v>25</v>
      </c>
      <c r="BKS12" s="141" t="s">
        <v>25</v>
      </c>
      <c r="BKT12" s="141" t="s">
        <v>25</v>
      </c>
      <c r="BKU12" s="141" t="s">
        <v>25</v>
      </c>
      <c r="BKV12" s="141" t="s">
        <v>25</v>
      </c>
      <c r="BKW12" s="141" t="s">
        <v>25</v>
      </c>
      <c r="BKX12" s="141"/>
      <c r="BKY12" s="141"/>
      <c r="BKZ12" s="141"/>
      <c r="BLA12" s="141"/>
      <c r="BLB12" s="141"/>
      <c r="BLC12" s="141"/>
      <c r="BLD12" s="61">
        <v>15</v>
      </c>
      <c r="BLE12" s="19">
        <f t="shared" si="61"/>
        <v>78.94736842105263</v>
      </c>
      <c r="BLF12" s="57">
        <v>4</v>
      </c>
      <c r="BLG12" s="19">
        <f t="shared" si="62"/>
        <v>21.052631578947366</v>
      </c>
      <c r="BLH12" s="141" t="s">
        <v>2268</v>
      </c>
      <c r="BLI12" s="141" t="s">
        <v>2268</v>
      </c>
      <c r="BLJ12" s="141" t="s">
        <v>2268</v>
      </c>
      <c r="BLK12" s="58" t="s">
        <v>2268</v>
      </c>
      <c r="BLL12" s="140" t="s">
        <v>25</v>
      </c>
      <c r="BLM12" s="140" t="s">
        <v>25</v>
      </c>
      <c r="BLN12" s="140" t="s">
        <v>25</v>
      </c>
      <c r="BLO12" s="140" t="s">
        <v>25</v>
      </c>
      <c r="BLP12" s="140" t="s">
        <v>25</v>
      </c>
      <c r="BLQ12" s="140" t="s">
        <v>25</v>
      </c>
      <c r="BLR12" s="140" t="s">
        <v>25</v>
      </c>
      <c r="BLS12" s="140" t="s">
        <v>25</v>
      </c>
      <c r="BLT12" s="140" t="s">
        <v>25</v>
      </c>
      <c r="BLU12" s="140" t="s">
        <v>25</v>
      </c>
      <c r="BLV12" s="140" t="s">
        <v>25</v>
      </c>
      <c r="BLW12" s="140" t="s">
        <v>25</v>
      </c>
      <c r="BLX12" s="140" t="s">
        <v>25</v>
      </c>
      <c r="BLY12" s="140" t="s">
        <v>25</v>
      </c>
      <c r="BLZ12" s="140" t="s">
        <v>25</v>
      </c>
      <c r="BMA12" s="140" t="s">
        <v>25</v>
      </c>
      <c r="BMB12" s="140" t="s">
        <v>25</v>
      </c>
      <c r="BMC12" s="140" t="s">
        <v>25</v>
      </c>
      <c r="BMD12" s="140" t="s">
        <v>25</v>
      </c>
      <c r="BME12" s="140" t="s">
        <v>25</v>
      </c>
      <c r="BMF12" s="139" t="s">
        <v>25</v>
      </c>
      <c r="BMG12" s="140" t="s">
        <v>25</v>
      </c>
      <c r="BMH12" s="140" t="s">
        <v>25</v>
      </c>
      <c r="BMI12" s="140" t="s">
        <v>25</v>
      </c>
      <c r="BMJ12" s="140" t="s">
        <v>25</v>
      </c>
      <c r="BMK12" s="140" t="s">
        <v>25</v>
      </c>
      <c r="BML12" s="140" t="s">
        <v>25</v>
      </c>
      <c r="BMM12" s="140" t="s">
        <v>25</v>
      </c>
      <c r="BMN12" s="140" t="s">
        <v>25</v>
      </c>
      <c r="BMO12" s="140" t="s">
        <v>25</v>
      </c>
      <c r="BMP12" s="140" t="s">
        <v>25</v>
      </c>
      <c r="BMQ12" s="131" t="s">
        <v>25</v>
      </c>
      <c r="BMR12" s="132" t="s">
        <v>25</v>
      </c>
      <c r="BMS12" s="132" t="s">
        <v>25</v>
      </c>
      <c r="BMT12" s="132" t="s">
        <v>25</v>
      </c>
      <c r="BMU12" s="132" t="s">
        <v>25</v>
      </c>
      <c r="BMV12" s="132" t="s">
        <v>25</v>
      </c>
      <c r="BMW12" s="132" t="s">
        <v>25</v>
      </c>
      <c r="BMX12" s="132" t="s">
        <v>25</v>
      </c>
      <c r="BMY12" s="132" t="s">
        <v>25</v>
      </c>
      <c r="BMZ12" s="132" t="s">
        <v>25</v>
      </c>
      <c r="BNA12" s="132" t="s">
        <v>25</v>
      </c>
      <c r="BNB12" s="132" t="s">
        <v>25</v>
      </c>
      <c r="BNC12" s="132" t="s">
        <v>25</v>
      </c>
      <c r="BND12" s="139" t="s">
        <v>25</v>
      </c>
      <c r="BNE12" s="140" t="s">
        <v>25</v>
      </c>
      <c r="BNF12" s="140" t="s">
        <v>25</v>
      </c>
      <c r="BNG12" s="140" t="s">
        <v>25</v>
      </c>
      <c r="BNH12" s="140" t="s">
        <v>25</v>
      </c>
      <c r="BNI12" s="140" t="s">
        <v>25</v>
      </c>
      <c r="BNJ12" s="140" t="s">
        <v>25</v>
      </c>
      <c r="BNK12" s="140" t="s">
        <v>25</v>
      </c>
      <c r="BNL12" s="140" t="s">
        <v>25</v>
      </c>
      <c r="BNM12" s="140" t="s">
        <v>25</v>
      </c>
      <c r="BNN12" s="140" t="s">
        <v>25</v>
      </c>
      <c r="BNO12" s="140" t="s">
        <v>25</v>
      </c>
      <c r="BNP12" s="140" t="s">
        <v>25</v>
      </c>
      <c r="BNQ12" s="140" t="s">
        <v>25</v>
      </c>
      <c r="BNR12" s="140" t="s">
        <v>25</v>
      </c>
      <c r="BNS12" s="140" t="s">
        <v>25</v>
      </c>
      <c r="BNT12" s="140" t="s">
        <v>25</v>
      </c>
      <c r="BNU12" s="140" t="s">
        <v>25</v>
      </c>
      <c r="BNV12" s="139" t="s">
        <v>25</v>
      </c>
      <c r="BNW12" s="140" t="s">
        <v>25</v>
      </c>
      <c r="BNX12" s="140" t="s">
        <v>25</v>
      </c>
      <c r="BNY12" s="140" t="s">
        <v>25</v>
      </c>
      <c r="BNZ12" s="140" t="s">
        <v>25</v>
      </c>
      <c r="BOA12" s="140" t="s">
        <v>25</v>
      </c>
      <c r="BOB12" s="140" t="s">
        <v>25</v>
      </c>
      <c r="BOC12" s="140" t="s">
        <v>25</v>
      </c>
      <c r="BOD12" s="140" t="s">
        <v>25</v>
      </c>
      <c r="BOE12" s="140" t="s">
        <v>25</v>
      </c>
      <c r="BOF12" s="140" t="s">
        <v>25</v>
      </c>
      <c r="BOG12" s="140" t="s">
        <v>25</v>
      </c>
      <c r="BOH12" s="140" t="s">
        <v>25</v>
      </c>
      <c r="BOI12" s="131" t="s">
        <v>25</v>
      </c>
      <c r="BOJ12" s="140" t="s">
        <v>25</v>
      </c>
      <c r="BOK12" s="140" t="s">
        <v>25</v>
      </c>
      <c r="BOL12" s="140" t="s">
        <v>25</v>
      </c>
      <c r="BOM12" s="131" t="s">
        <v>25</v>
      </c>
      <c r="BON12" s="16" t="s">
        <v>25</v>
      </c>
      <c r="BOO12" s="14" t="s">
        <v>25</v>
      </c>
      <c r="BOP12" s="14" t="s">
        <v>25</v>
      </c>
      <c r="BOQ12" s="14" t="s">
        <v>25</v>
      </c>
      <c r="BOR12" s="180"/>
      <c r="BOS12" s="241"/>
      <c r="BOT12" s="152"/>
      <c r="BOU12" s="153"/>
      <c r="BOV12" s="153"/>
      <c r="BOW12" s="154"/>
    </row>
    <row r="13" spans="1:1765" s="89" customFormat="1" ht="15" customHeight="1" x14ac:dyDescent="0.25">
      <c r="A13" s="471" t="s">
        <v>15</v>
      </c>
      <c r="B13" s="472"/>
      <c r="C13" s="61">
        <v>1305410</v>
      </c>
      <c r="D13" s="57">
        <v>1301384</v>
      </c>
      <c r="E13" s="19">
        <v>100.30936295513084</v>
      </c>
      <c r="F13" s="57">
        <v>494763</v>
      </c>
      <c r="G13" s="57">
        <v>309359</v>
      </c>
      <c r="H13" s="19">
        <v>159.93166515278367</v>
      </c>
      <c r="I13" s="57">
        <v>101411</v>
      </c>
      <c r="J13" s="57">
        <v>89119</v>
      </c>
      <c r="K13" s="19">
        <v>113.79279390477902</v>
      </c>
      <c r="L13" s="78">
        <v>262965</v>
      </c>
      <c r="M13" s="2">
        <v>242402</v>
      </c>
      <c r="N13" s="2">
        <v>937133</v>
      </c>
      <c r="O13" s="2">
        <v>950607</v>
      </c>
      <c r="P13" s="2">
        <v>105312</v>
      </c>
      <c r="Q13" s="2">
        <v>108375</v>
      </c>
      <c r="R13" s="48">
        <v>20.14424586911392</v>
      </c>
      <c r="S13" s="48">
        <v>18.626477657632183</v>
      </c>
      <c r="T13" s="48">
        <v>71.788403643299802</v>
      </c>
      <c r="U13" s="48">
        <v>73.045849649296443</v>
      </c>
      <c r="V13" s="48">
        <v>8.0673504875862747</v>
      </c>
      <c r="W13" s="48">
        <v>8.327672693071376</v>
      </c>
      <c r="X13" s="48" t="s">
        <v>25</v>
      </c>
      <c r="Y13" s="49" t="s">
        <v>25</v>
      </c>
      <c r="Z13" s="13">
        <v>5.3819174351636061</v>
      </c>
      <c r="AA13" s="7">
        <v>9.2895488310121106</v>
      </c>
      <c r="AB13" s="2">
        <v>12702</v>
      </c>
      <c r="AC13" s="7">
        <f t="shared" si="63"/>
        <v>9.7563898131676705</v>
      </c>
      <c r="AD13" s="2">
        <v>11901</v>
      </c>
      <c r="AE13" s="316">
        <f t="shared" si="64"/>
        <v>9.1871591290687391</v>
      </c>
      <c r="AF13" s="7">
        <v>106.7305268464835</v>
      </c>
      <c r="AG13" s="2">
        <v>8220</v>
      </c>
      <c r="AH13" s="7">
        <f t="shared" si="65"/>
        <v>6.3137713953895647</v>
      </c>
      <c r="AI13" s="2">
        <v>5267</v>
      </c>
      <c r="AJ13" s="316">
        <f t="shared" si="66"/>
        <v>4.0659412765990295</v>
      </c>
      <c r="AK13" s="2">
        <v>63659</v>
      </c>
      <c r="AL13" s="2">
        <v>79189</v>
      </c>
      <c r="AM13" s="7">
        <v>80.388690348406982</v>
      </c>
      <c r="AN13" s="2">
        <v>61153</v>
      </c>
      <c r="AO13" s="2">
        <v>73845</v>
      </c>
      <c r="AP13" s="18">
        <v>82.812648114293452</v>
      </c>
      <c r="AQ13" s="14">
        <v>11538</v>
      </c>
      <c r="AR13" s="14">
        <v>13397</v>
      </c>
      <c r="AS13" s="14">
        <v>4738</v>
      </c>
      <c r="AT13" s="14">
        <v>5009</v>
      </c>
      <c r="AU13" s="14">
        <v>6800</v>
      </c>
      <c r="AV13" s="14">
        <v>8388</v>
      </c>
      <c r="AW13" s="49">
        <v>86.123759050533693</v>
      </c>
      <c r="AX13" s="78">
        <v>1042445</v>
      </c>
      <c r="AY13" s="2">
        <v>1058982</v>
      </c>
      <c r="AZ13" s="2">
        <v>401454</v>
      </c>
      <c r="BA13" s="2">
        <v>339282</v>
      </c>
      <c r="BB13" s="2">
        <v>559061</v>
      </c>
      <c r="BC13" s="2">
        <v>562238</v>
      </c>
      <c r="BD13" s="2">
        <v>60123</v>
      </c>
      <c r="BE13" s="2">
        <v>72000</v>
      </c>
      <c r="BF13" s="2">
        <v>21807</v>
      </c>
      <c r="BG13" s="11">
        <v>85462</v>
      </c>
      <c r="BH13" s="78">
        <v>103685</v>
      </c>
      <c r="BI13" s="2">
        <v>95239</v>
      </c>
      <c r="BJ13" s="2">
        <v>99796</v>
      </c>
      <c r="BK13" s="2">
        <v>89765</v>
      </c>
      <c r="BL13" s="2">
        <v>94429</v>
      </c>
      <c r="BM13" s="2">
        <v>74393</v>
      </c>
      <c r="BN13" s="2">
        <v>47148</v>
      </c>
      <c r="BO13" s="2">
        <v>32293</v>
      </c>
      <c r="BP13" s="2">
        <v>22514</v>
      </c>
      <c r="BQ13" s="2">
        <v>17429</v>
      </c>
      <c r="BR13" s="2">
        <v>33882</v>
      </c>
      <c r="BS13" s="11">
        <v>30163</v>
      </c>
      <c r="BT13" s="22">
        <f t="shared" si="5"/>
        <v>99.894021870032276</v>
      </c>
      <c r="BU13" s="22">
        <f t="shared" si="6"/>
        <v>99.452815805686953</v>
      </c>
      <c r="BV13" s="22">
        <f t="shared" si="7"/>
        <v>97.182755699247238</v>
      </c>
      <c r="BW13" s="22">
        <f t="shared" si="8"/>
        <v>92.172546925699265</v>
      </c>
      <c r="BX13" s="22">
        <f t="shared" si="9"/>
        <v>79.91418633582424</v>
      </c>
      <c r="BY13" s="22">
        <f t="shared" si="10"/>
        <v>64.183907649302014</v>
      </c>
      <c r="BZ13" s="22">
        <f t="shared" si="11"/>
        <v>44.911839510759293</v>
      </c>
      <c r="CA13" s="22">
        <f t="shared" si="12"/>
        <v>29.762585021474258</v>
      </c>
      <c r="CB13" s="22">
        <f t="shared" si="13"/>
        <v>21.660365014767994</v>
      </c>
      <c r="CC13" s="22">
        <f t="shared" si="14"/>
        <v>15.646264610302172</v>
      </c>
      <c r="CD13" s="22">
        <f t="shared" si="15"/>
        <v>6.6581774020492146</v>
      </c>
      <c r="CE13" s="183">
        <f t="shared" si="16"/>
        <v>5.6908206909433261</v>
      </c>
      <c r="CF13" s="57">
        <v>103</v>
      </c>
      <c r="CG13" s="57">
        <v>475</v>
      </c>
      <c r="CH13" s="57">
        <v>2552</v>
      </c>
      <c r="CI13" s="57">
        <v>6590</v>
      </c>
      <c r="CJ13" s="57">
        <v>21123</v>
      </c>
      <c r="CK13" s="57">
        <v>36719</v>
      </c>
      <c r="CL13" s="57">
        <v>51672</v>
      </c>
      <c r="CM13" s="57">
        <v>67030</v>
      </c>
      <c r="CN13" s="57">
        <v>72125</v>
      </c>
      <c r="CO13" s="57">
        <v>81321</v>
      </c>
      <c r="CP13" s="57">
        <v>411486</v>
      </c>
      <c r="CQ13" s="98">
        <v>370103</v>
      </c>
      <c r="CR13" s="125">
        <f t="shared" si="17"/>
        <v>9.9234067151596883E-2</v>
      </c>
      <c r="CS13" s="125">
        <f t="shared" si="18"/>
        <v>0.49601620667690022</v>
      </c>
      <c r="CT13" s="125">
        <f t="shared" si="19"/>
        <v>2.4851736797514827</v>
      </c>
      <c r="CU13" s="125">
        <f t="shared" si="20"/>
        <v>6.7667474432168238</v>
      </c>
      <c r="CV13" s="125">
        <f t="shared" si="21"/>
        <v>17.876154126080078</v>
      </c>
      <c r="CW13" s="125">
        <f t="shared" si="22"/>
        <v>31.679982054423412</v>
      </c>
      <c r="CX13" s="125">
        <f t="shared" si="23"/>
        <v>49.221272825993772</v>
      </c>
      <c r="CY13" s="125">
        <f t="shared" si="24"/>
        <v>61.777663084551435</v>
      </c>
      <c r="CZ13" s="125">
        <f t="shared" si="25"/>
        <v>69.390327204856604</v>
      </c>
      <c r="DA13" s="125">
        <f t="shared" si="26"/>
        <v>73.003034274736521</v>
      </c>
      <c r="DB13" s="125">
        <f t="shared" si="27"/>
        <v>80.861424545765388</v>
      </c>
      <c r="DC13" s="125">
        <f t="shared" si="28"/>
        <v>69.826933997951059</v>
      </c>
      <c r="DD13" s="61">
        <v>7</v>
      </c>
      <c r="DE13" s="57">
        <v>49</v>
      </c>
      <c r="DF13" s="57">
        <v>338</v>
      </c>
      <c r="DG13" s="57">
        <v>1010</v>
      </c>
      <c r="DH13" s="57">
        <v>2587</v>
      </c>
      <c r="DI13" s="57">
        <v>4622</v>
      </c>
      <c r="DJ13" s="57">
        <v>6092</v>
      </c>
      <c r="DK13" s="57">
        <v>8615</v>
      </c>
      <c r="DL13" s="57">
        <v>9087</v>
      </c>
      <c r="DM13" s="57">
        <v>11430</v>
      </c>
      <c r="DN13" s="57">
        <v>42012</v>
      </c>
      <c r="DO13" s="98">
        <v>46274</v>
      </c>
      <c r="DP13" s="20">
        <f t="shared" si="29"/>
        <v>6.7440628161279442E-3</v>
      </c>
      <c r="DQ13" s="19">
        <f t="shared" si="30"/>
        <v>5.1167987636143393E-2</v>
      </c>
      <c r="DR13" s="19">
        <f t="shared" si="31"/>
        <v>0.32914917858777476</v>
      </c>
      <c r="DS13" s="19">
        <f t="shared" si="32"/>
        <v>1.0370887583685875</v>
      </c>
      <c r="DT13" s="19">
        <f t="shared" si="33"/>
        <v>2.1893486116635499</v>
      </c>
      <c r="DU13" s="19">
        <f t="shared" si="34"/>
        <v>3.9877141821821129</v>
      </c>
      <c r="DV13" s="19">
        <f t="shared" si="35"/>
        <v>5.8030653749797576</v>
      </c>
      <c r="DW13" s="19">
        <f t="shared" si="36"/>
        <v>7.9399458074505533</v>
      </c>
      <c r="DX13" s="19">
        <f t="shared" si="37"/>
        <v>8.742459664617428</v>
      </c>
      <c r="DY13" s="19">
        <f t="shared" si="38"/>
        <v>10.260875810187263</v>
      </c>
      <c r="DZ13" s="19">
        <f t="shared" si="39"/>
        <v>8.2558098404725691</v>
      </c>
      <c r="EA13" s="21">
        <f t="shared" si="40"/>
        <v>8.7304656914998979</v>
      </c>
      <c r="EB13" s="182">
        <v>0</v>
      </c>
      <c r="EC13" s="182">
        <v>0</v>
      </c>
      <c r="ED13" s="135">
        <v>3</v>
      </c>
      <c r="EE13" s="135">
        <v>23</v>
      </c>
      <c r="EF13" s="135">
        <v>24</v>
      </c>
      <c r="EG13" s="135">
        <v>172</v>
      </c>
      <c r="EH13" s="135">
        <v>67</v>
      </c>
      <c r="EI13" s="135">
        <v>564</v>
      </c>
      <c r="EJ13" s="135">
        <v>215</v>
      </c>
      <c r="EK13" s="135">
        <v>1214</v>
      </c>
      <c r="EL13" s="135">
        <v>21498</v>
      </c>
      <c r="EM13" s="136">
        <v>83489</v>
      </c>
      <c r="EN13" s="186">
        <f t="shared" si="41"/>
        <v>0</v>
      </c>
      <c r="EO13" s="182">
        <f t="shared" si="42"/>
        <v>0</v>
      </c>
      <c r="EP13" s="19">
        <f t="shared" si="43"/>
        <v>2.9214424135009594E-3</v>
      </c>
      <c r="EQ13" s="19">
        <f t="shared" si="44"/>
        <v>2.3616872715324269E-2</v>
      </c>
      <c r="ER13" s="19">
        <f t="shared" si="45"/>
        <v>2.0310926432131886E-2</v>
      </c>
      <c r="ES13" s="19">
        <f t="shared" si="46"/>
        <v>0.14839611409245423</v>
      </c>
      <c r="ET13" s="19">
        <f t="shared" si="47"/>
        <v>6.3822288267177243E-2</v>
      </c>
      <c r="EU13" s="19">
        <f t="shared" si="48"/>
        <v>0.51980608652375071</v>
      </c>
      <c r="EV13" s="19">
        <f t="shared" si="49"/>
        <v>0.2068481157579781</v>
      </c>
      <c r="EW13" s="19">
        <f t="shared" si="50"/>
        <v>1.0898253047740452</v>
      </c>
      <c r="EX13" s="19">
        <f t="shared" si="51"/>
        <v>4.2245882117128275</v>
      </c>
      <c r="EY13" s="21">
        <f t="shared" si="52"/>
        <v>15.751779619605719</v>
      </c>
      <c r="EZ13" s="97">
        <v>24</v>
      </c>
      <c r="FA13" s="97">
        <v>174</v>
      </c>
      <c r="FB13" s="48">
        <v>29.95</v>
      </c>
      <c r="FC13" s="48">
        <v>27.65</v>
      </c>
      <c r="FD13" s="48">
        <v>30.9</v>
      </c>
      <c r="FE13" s="48">
        <v>28.1</v>
      </c>
      <c r="FF13" s="2">
        <v>12648</v>
      </c>
      <c r="FG13" s="2">
        <v>13180</v>
      </c>
      <c r="FH13" s="2">
        <v>2320</v>
      </c>
      <c r="FI13" s="2">
        <v>1788</v>
      </c>
      <c r="FJ13" s="48">
        <v>31.8</v>
      </c>
      <c r="FK13" s="48">
        <v>39</v>
      </c>
      <c r="FL13" s="48">
        <v>29.3</v>
      </c>
      <c r="FM13" s="48">
        <v>11.6</v>
      </c>
      <c r="FN13" s="47">
        <v>48.970109958184914</v>
      </c>
      <c r="FO13" s="2">
        <v>12648</v>
      </c>
      <c r="FP13" s="48">
        <v>51.029890041815086</v>
      </c>
      <c r="FQ13" s="2">
        <v>13180</v>
      </c>
      <c r="FR13" s="195">
        <v>0</v>
      </c>
      <c r="FS13" s="182">
        <v>3</v>
      </c>
      <c r="FT13" s="2">
        <v>104</v>
      </c>
      <c r="FU13" s="2">
        <v>442</v>
      </c>
      <c r="FV13" s="2">
        <v>1282</v>
      </c>
      <c r="FW13" s="2">
        <v>2972</v>
      </c>
      <c r="FX13" s="2">
        <v>5262</v>
      </c>
      <c r="FY13" s="2">
        <v>6205</v>
      </c>
      <c r="FZ13" s="2">
        <v>4076</v>
      </c>
      <c r="GA13" s="2">
        <v>2723</v>
      </c>
      <c r="GB13" s="2">
        <v>1330</v>
      </c>
      <c r="GC13" s="2">
        <v>554</v>
      </c>
      <c r="GD13" s="2">
        <v>383</v>
      </c>
      <c r="GE13" s="2">
        <v>179</v>
      </c>
      <c r="GF13" s="2">
        <v>175</v>
      </c>
      <c r="GG13" s="11">
        <v>102</v>
      </c>
      <c r="GH13" s="7">
        <v>0</v>
      </c>
      <c r="GI13" s="7">
        <v>2.2761760242792112E-2</v>
      </c>
      <c r="GJ13" s="7">
        <v>0.82226438962681847</v>
      </c>
      <c r="GK13" s="7">
        <v>3.3535660091047039</v>
      </c>
      <c r="GL13" s="7">
        <v>10.135989879822898</v>
      </c>
      <c r="GM13" s="7">
        <v>22.549317147192717</v>
      </c>
      <c r="GN13" s="7">
        <v>41.603415559772294</v>
      </c>
      <c r="GO13" s="7">
        <v>47.078907435508341</v>
      </c>
      <c r="GP13" s="7">
        <v>32.226438962681847</v>
      </c>
      <c r="GQ13" s="7">
        <v>20.660091047040972</v>
      </c>
      <c r="GR13" s="7">
        <v>10.515496521189121</v>
      </c>
      <c r="GS13" s="7">
        <v>4.2033383915022764</v>
      </c>
      <c r="GT13" s="7">
        <v>3.0281467425679951</v>
      </c>
      <c r="GU13" s="7">
        <v>1.3581183611532626</v>
      </c>
      <c r="GV13" s="7">
        <v>1.3836179633143579</v>
      </c>
      <c r="GW13" s="18">
        <v>0.77389984825493174</v>
      </c>
      <c r="GX13" s="78">
        <v>112</v>
      </c>
      <c r="GY13" s="2">
        <v>1027</v>
      </c>
      <c r="GZ13" s="2">
        <v>6605</v>
      </c>
      <c r="HA13" s="2">
        <v>6605</v>
      </c>
      <c r="HB13" s="7">
        <v>12.15</v>
      </c>
      <c r="HC13" s="7">
        <v>12</v>
      </c>
      <c r="HD13" s="2">
        <v>3524</v>
      </c>
      <c r="HE13" s="2">
        <v>2828</v>
      </c>
      <c r="HF13" s="2">
        <v>1066</v>
      </c>
      <c r="HG13" s="2">
        <v>3</v>
      </c>
      <c r="HH13" s="7">
        <v>47.486861608947585</v>
      </c>
      <c r="HI13" s="7">
        <v>38.108071688451687</v>
      </c>
      <c r="HJ13" s="7">
        <v>14.3646408839779</v>
      </c>
      <c r="HK13" s="18">
        <v>4.0425818622827112E-2</v>
      </c>
      <c r="HL13" s="13">
        <v>27.25</v>
      </c>
      <c r="HM13" s="7">
        <v>32.35</v>
      </c>
      <c r="HN13" s="7">
        <v>1133.75</v>
      </c>
      <c r="HO13" s="7">
        <v>1102.75</v>
      </c>
      <c r="HP13" s="7">
        <v>61</v>
      </c>
      <c r="HQ13" s="18">
        <v>97.484046660976304</v>
      </c>
      <c r="HR13" s="48">
        <v>0.7</v>
      </c>
      <c r="HS13" s="48">
        <v>4.95</v>
      </c>
      <c r="HT13" s="48">
        <v>11.2</v>
      </c>
      <c r="HU13" s="48">
        <v>33.35</v>
      </c>
      <c r="HV13" s="48">
        <v>52.7</v>
      </c>
      <c r="HW13" s="48">
        <v>80.900000000000006</v>
      </c>
      <c r="HX13" s="48">
        <v>92.05</v>
      </c>
      <c r="HY13" s="48">
        <v>75.900000000000006</v>
      </c>
      <c r="HZ13" s="48">
        <v>50</v>
      </c>
      <c r="IA13" s="48">
        <v>22.65</v>
      </c>
      <c r="IB13" s="48">
        <v>15.05</v>
      </c>
      <c r="IC13" s="48">
        <v>2.7</v>
      </c>
      <c r="ID13" s="48">
        <v>3.6999999999999997</v>
      </c>
      <c r="IE13" s="48">
        <v>0.1</v>
      </c>
      <c r="IF13" s="48">
        <v>1.35</v>
      </c>
      <c r="IG13" s="104">
        <v>0</v>
      </c>
      <c r="IH13" s="61">
        <v>12095</v>
      </c>
      <c r="II13" s="57">
        <v>11339</v>
      </c>
      <c r="IJ13" s="57">
        <v>599</v>
      </c>
      <c r="IK13" s="57">
        <v>559</v>
      </c>
      <c r="IL13" s="57">
        <v>8</v>
      </c>
      <c r="IM13" s="57">
        <v>3</v>
      </c>
      <c r="IN13" s="57">
        <v>12349</v>
      </c>
      <c r="IO13" s="57">
        <v>11559</v>
      </c>
      <c r="IP13" s="57">
        <v>342</v>
      </c>
      <c r="IQ13" s="57">
        <v>335</v>
      </c>
      <c r="IR13" s="57">
        <v>11</v>
      </c>
      <c r="IS13" s="98">
        <v>7</v>
      </c>
      <c r="IT13" s="47">
        <v>95.221225003936382</v>
      </c>
      <c r="IU13" s="48">
        <v>95.277707755650781</v>
      </c>
      <c r="IV13" s="48">
        <v>4.7157927885372386</v>
      </c>
      <c r="IW13" s="48">
        <v>4.6970842786320484</v>
      </c>
      <c r="IX13" s="48">
        <v>6.2982207526373804E-2</v>
      </c>
      <c r="IY13" s="48">
        <v>2.5207965717166627E-2</v>
      </c>
      <c r="IZ13" s="48">
        <v>97.220910092898762</v>
      </c>
      <c r="JA13" s="48">
        <v>97.126291908243005</v>
      </c>
      <c r="JB13" s="48">
        <v>2.69248937175248</v>
      </c>
      <c r="JC13" s="48">
        <v>2.8148895050836065</v>
      </c>
      <c r="JD13" s="48">
        <v>8.6600535348763968E-2</v>
      </c>
      <c r="JE13" s="49">
        <v>5.8818586673388788E-2</v>
      </c>
      <c r="JF13" s="78">
        <v>12805</v>
      </c>
      <c r="JG13" s="2">
        <v>435</v>
      </c>
      <c r="JH13" s="2">
        <v>2302</v>
      </c>
      <c r="JI13" s="2">
        <v>5647</v>
      </c>
      <c r="JJ13" s="2">
        <v>3588</v>
      </c>
      <c r="JK13" s="2">
        <v>746</v>
      </c>
      <c r="JL13" s="2">
        <v>84</v>
      </c>
      <c r="JM13" s="2">
        <v>3</v>
      </c>
      <c r="JN13" s="2">
        <v>9013</v>
      </c>
      <c r="JO13" s="2">
        <v>2199</v>
      </c>
      <c r="JP13" s="11">
        <v>374</v>
      </c>
      <c r="JQ13" s="8">
        <v>52.49887253495141</v>
      </c>
      <c r="JR13" s="8">
        <v>1.7834447132138904</v>
      </c>
      <c r="JS13" s="8">
        <v>9.4379074248698291</v>
      </c>
      <c r="JT13" s="8">
        <v>23.151982288549057</v>
      </c>
      <c r="JU13" s="8">
        <v>14.71034397933664</v>
      </c>
      <c r="JV13" s="8">
        <v>3.0585051863392234</v>
      </c>
      <c r="JW13" s="8">
        <v>0.34438932393095811</v>
      </c>
      <c r="JX13" s="8">
        <v>1.2299618711819933E-2</v>
      </c>
      <c r="JY13" s="8">
        <v>36.952154483211018</v>
      </c>
      <c r="JZ13" s="8">
        <v>9.0156205157640112</v>
      </c>
      <c r="KA13" s="8">
        <v>1.5333524660735518</v>
      </c>
      <c r="KB13" s="30" t="s">
        <v>2268</v>
      </c>
      <c r="KC13" s="57" t="s">
        <v>2268</v>
      </c>
      <c r="KD13" s="57" t="s">
        <v>2268</v>
      </c>
      <c r="KE13" s="57" t="s">
        <v>2268</v>
      </c>
      <c r="KF13" s="57" t="s">
        <v>2268</v>
      </c>
      <c r="KG13" s="57" t="s">
        <v>2268</v>
      </c>
      <c r="KH13" s="57" t="s">
        <v>2268</v>
      </c>
      <c r="KI13" s="57" t="s">
        <v>2268</v>
      </c>
      <c r="KJ13" s="57" t="s">
        <v>2268</v>
      </c>
      <c r="KK13" s="57" t="s">
        <v>2268</v>
      </c>
      <c r="KL13" s="57" t="s">
        <v>2268</v>
      </c>
      <c r="KM13" s="57" t="s">
        <v>2268</v>
      </c>
      <c r="KN13" s="57" t="s">
        <v>2268</v>
      </c>
      <c r="KO13" s="57" t="s">
        <v>2268</v>
      </c>
      <c r="KP13" s="57" t="s">
        <v>2268</v>
      </c>
      <c r="KQ13" s="57" t="s">
        <v>2268</v>
      </c>
      <c r="KR13" s="57" t="s">
        <v>2268</v>
      </c>
      <c r="KS13" s="57" t="s">
        <v>2268</v>
      </c>
      <c r="KT13" s="57" t="s">
        <v>2268</v>
      </c>
      <c r="KU13" s="183" t="s">
        <v>2268</v>
      </c>
      <c r="KV13" s="102" t="s">
        <v>2268</v>
      </c>
      <c r="KW13" s="103" t="s">
        <v>2268</v>
      </c>
      <c r="KX13" s="103" t="s">
        <v>2268</v>
      </c>
      <c r="KY13" s="103" t="s">
        <v>2268</v>
      </c>
      <c r="KZ13" s="103" t="s">
        <v>2268</v>
      </c>
      <c r="LA13" s="103" t="s">
        <v>2268</v>
      </c>
      <c r="LB13" s="103" t="s">
        <v>2268</v>
      </c>
      <c r="LC13" s="104" t="s">
        <v>2268</v>
      </c>
      <c r="LD13" s="16"/>
      <c r="LE13" s="14"/>
      <c r="LF13" s="14"/>
      <c r="LG13" s="14"/>
      <c r="LH13" s="14"/>
      <c r="LI13" s="14"/>
      <c r="LJ13" s="14"/>
      <c r="LK13" s="14"/>
      <c r="LL13" s="14"/>
      <c r="LM13" s="14"/>
      <c r="LN13" s="14"/>
      <c r="LO13" s="14"/>
      <c r="LP13" s="14"/>
      <c r="LQ13" s="14"/>
      <c r="LR13" s="14"/>
      <c r="LS13" s="14"/>
      <c r="LT13" s="14"/>
      <c r="LU13" s="14"/>
      <c r="LV13" s="14"/>
      <c r="LW13" s="14"/>
      <c r="LX13" s="14"/>
      <c r="LY13" s="14"/>
      <c r="LZ13" s="14"/>
      <c r="MA13" s="142"/>
      <c r="MB13" s="16"/>
      <c r="MC13" s="14"/>
      <c r="MD13" s="14"/>
      <c r="ME13" s="14"/>
      <c r="MF13" s="14"/>
      <c r="MG13" s="14"/>
      <c r="MH13" s="14"/>
      <c r="MI13" s="14"/>
      <c r="MJ13" s="14"/>
      <c r="MK13" s="14"/>
      <c r="ML13" s="14"/>
      <c r="MM13" s="14"/>
      <c r="MN13" s="14"/>
      <c r="MO13" s="14"/>
      <c r="MP13" s="14"/>
      <c r="MQ13" s="14"/>
      <c r="MR13" s="14"/>
      <c r="MS13" s="14"/>
      <c r="MT13" s="14"/>
      <c r="MU13" s="14"/>
      <c r="MV13" s="14"/>
      <c r="MW13" s="14"/>
      <c r="MX13" s="14"/>
      <c r="MY13" s="14"/>
      <c r="MZ13" s="14"/>
      <c r="NA13" s="14"/>
      <c r="NB13" s="14"/>
      <c r="NC13" s="14"/>
      <c r="ND13" s="14"/>
      <c r="NE13" s="14"/>
      <c r="NF13" s="14"/>
      <c r="NG13" s="14"/>
      <c r="NH13" s="14"/>
      <c r="NI13" s="142"/>
      <c r="NJ13" s="124">
        <v>1001</v>
      </c>
      <c r="NK13" s="99">
        <v>1047</v>
      </c>
      <c r="NL13" s="99">
        <v>685</v>
      </c>
      <c r="NM13" s="99">
        <v>528</v>
      </c>
      <c r="NN13" s="99">
        <v>658</v>
      </c>
      <c r="NO13" s="99">
        <v>506</v>
      </c>
      <c r="NP13" s="99">
        <v>27</v>
      </c>
      <c r="NQ13" s="99">
        <v>22</v>
      </c>
      <c r="NR13" s="99">
        <v>316</v>
      </c>
      <c r="NS13" s="99">
        <v>519</v>
      </c>
      <c r="NT13" s="183">
        <f t="shared" si="53"/>
        <v>43.528441879637263</v>
      </c>
      <c r="NU13" s="141">
        <v>68.400000000000006</v>
      </c>
      <c r="NV13" s="141">
        <v>50.4</v>
      </c>
      <c r="NW13" s="141" t="s">
        <v>2278</v>
      </c>
      <c r="NX13" s="141" t="s">
        <v>2278</v>
      </c>
      <c r="NY13" s="141" t="s">
        <v>2278</v>
      </c>
      <c r="NZ13" s="141" t="s">
        <v>2278</v>
      </c>
      <c r="OA13" s="141" t="s">
        <v>2278</v>
      </c>
      <c r="OB13" s="141" t="s">
        <v>2278</v>
      </c>
      <c r="OC13" s="141" t="s">
        <v>2278</v>
      </c>
      <c r="OD13" s="141" t="s">
        <v>2278</v>
      </c>
      <c r="OE13" s="141" t="s">
        <v>2278</v>
      </c>
      <c r="OF13" s="141" t="s">
        <v>2278</v>
      </c>
      <c r="OG13" s="141" t="s">
        <v>2278</v>
      </c>
      <c r="OH13" s="141" t="s">
        <v>2278</v>
      </c>
      <c r="OI13" s="141" t="s">
        <v>2278</v>
      </c>
      <c r="OJ13" s="58" t="s">
        <v>2278</v>
      </c>
      <c r="OK13" s="30" t="s">
        <v>2278</v>
      </c>
      <c r="OL13" s="141" t="s">
        <v>2278</v>
      </c>
      <c r="OM13" s="141" t="s">
        <v>2278</v>
      </c>
      <c r="ON13" s="141" t="s">
        <v>2278</v>
      </c>
      <c r="OO13" s="141" t="s">
        <v>2278</v>
      </c>
      <c r="OP13" s="141" t="s">
        <v>2278</v>
      </c>
      <c r="OQ13" s="141" t="s">
        <v>2278</v>
      </c>
      <c r="OR13" s="141" t="s">
        <v>2278</v>
      </c>
      <c r="OS13" s="141" t="s">
        <v>2278</v>
      </c>
      <c r="OT13" s="141" t="s">
        <v>2278</v>
      </c>
      <c r="OU13" s="141" t="s">
        <v>2278</v>
      </c>
      <c r="OV13" s="141" t="s">
        <v>2278</v>
      </c>
      <c r="OW13" s="141" t="s">
        <v>2278</v>
      </c>
      <c r="OX13" s="58" t="s">
        <v>2278</v>
      </c>
      <c r="OY13" s="141" t="s">
        <v>2278</v>
      </c>
      <c r="OZ13" s="141" t="s">
        <v>2278</v>
      </c>
      <c r="PA13" s="141" t="s">
        <v>2278</v>
      </c>
      <c r="PB13" s="141" t="s">
        <v>2278</v>
      </c>
      <c r="PC13" s="141" t="s">
        <v>2278</v>
      </c>
      <c r="PD13" s="141" t="s">
        <v>2278</v>
      </c>
      <c r="PE13" s="141" t="s">
        <v>2278</v>
      </c>
      <c r="PF13" s="141" t="s">
        <v>2278</v>
      </c>
      <c r="PG13" s="141" t="s">
        <v>2278</v>
      </c>
      <c r="PH13" s="141" t="s">
        <v>2278</v>
      </c>
      <c r="PI13" s="141" t="s">
        <v>2278</v>
      </c>
      <c r="PJ13" s="141" t="s">
        <v>2278</v>
      </c>
      <c r="PK13" s="141" t="s">
        <v>2278</v>
      </c>
      <c r="PL13" s="141" t="s">
        <v>2278</v>
      </c>
      <c r="PM13" s="141" t="s">
        <v>2278</v>
      </c>
      <c r="PN13" s="141" t="s">
        <v>2278</v>
      </c>
      <c r="PO13" s="141" t="s">
        <v>2278</v>
      </c>
      <c r="PP13" s="58" t="s">
        <v>2278</v>
      </c>
      <c r="PQ13" s="141" t="s">
        <v>2278</v>
      </c>
      <c r="PR13" s="141" t="s">
        <v>2278</v>
      </c>
      <c r="PS13" s="141" t="s">
        <v>2278</v>
      </c>
      <c r="PT13" s="141" t="s">
        <v>2278</v>
      </c>
      <c r="PU13" s="141" t="s">
        <v>2278</v>
      </c>
      <c r="PV13" s="141" t="s">
        <v>2278</v>
      </c>
      <c r="PW13" s="141" t="s">
        <v>2278</v>
      </c>
      <c r="PX13" s="141" t="s">
        <v>2278</v>
      </c>
      <c r="PY13" s="141" t="s">
        <v>2278</v>
      </c>
      <c r="PZ13" s="141" t="s">
        <v>2278</v>
      </c>
      <c r="QA13" s="141" t="s">
        <v>2278</v>
      </c>
      <c r="QB13" s="141" t="s">
        <v>2278</v>
      </c>
      <c r="QC13" s="141" t="s">
        <v>2278</v>
      </c>
      <c r="QD13" s="58" t="s">
        <v>2278</v>
      </c>
      <c r="QE13" s="141" t="s">
        <v>2278</v>
      </c>
      <c r="QF13" s="141" t="s">
        <v>2278</v>
      </c>
      <c r="QG13" s="141" t="s">
        <v>2278</v>
      </c>
      <c r="QH13" s="141" t="s">
        <v>2278</v>
      </c>
      <c r="QI13" s="141" t="s">
        <v>2278</v>
      </c>
      <c r="QJ13" s="141" t="s">
        <v>2278</v>
      </c>
      <c r="QK13" s="141" t="s">
        <v>2278</v>
      </c>
      <c r="QL13" s="141" t="s">
        <v>2278</v>
      </c>
      <c r="QM13" s="141" t="s">
        <v>2278</v>
      </c>
      <c r="QN13" s="141" t="s">
        <v>2278</v>
      </c>
      <c r="QO13" s="141" t="s">
        <v>2278</v>
      </c>
      <c r="QP13" s="58" t="s">
        <v>2278</v>
      </c>
      <c r="QQ13" s="133">
        <v>3.9</v>
      </c>
      <c r="QR13" s="133">
        <v>4.0999999999999996</v>
      </c>
      <c r="QS13" s="141" t="s">
        <v>2278</v>
      </c>
      <c r="QT13" s="141" t="s">
        <v>2278</v>
      </c>
      <c r="QU13" s="141" t="s">
        <v>2278</v>
      </c>
      <c r="QV13" s="141" t="s">
        <v>2278</v>
      </c>
      <c r="QW13" s="141" t="s">
        <v>2278</v>
      </c>
      <c r="QX13" s="141" t="s">
        <v>2278</v>
      </c>
      <c r="QY13" s="141" t="s">
        <v>2278</v>
      </c>
      <c r="QZ13" s="141" t="s">
        <v>2278</v>
      </c>
      <c r="RA13" s="141" t="s">
        <v>2278</v>
      </c>
      <c r="RB13" s="141" t="s">
        <v>2278</v>
      </c>
      <c r="RC13" s="141" t="s">
        <v>2278</v>
      </c>
      <c r="RD13" s="141" t="s">
        <v>2278</v>
      </c>
      <c r="RE13" s="141" t="s">
        <v>2278</v>
      </c>
      <c r="RF13" s="141" t="s">
        <v>2278</v>
      </c>
      <c r="RG13" s="30" t="s">
        <v>2278</v>
      </c>
      <c r="RH13" s="141" t="s">
        <v>2278</v>
      </c>
      <c r="RI13" s="141" t="s">
        <v>2278</v>
      </c>
      <c r="RJ13" s="141" t="s">
        <v>2278</v>
      </c>
      <c r="RK13" s="141" t="s">
        <v>2278</v>
      </c>
      <c r="RL13" s="141" t="s">
        <v>2278</v>
      </c>
      <c r="RM13" s="141" t="s">
        <v>2278</v>
      </c>
      <c r="RN13" s="141" t="s">
        <v>2278</v>
      </c>
      <c r="RO13" s="141" t="s">
        <v>2278</v>
      </c>
      <c r="RP13" s="141" t="s">
        <v>2278</v>
      </c>
      <c r="RQ13" s="141" t="s">
        <v>2278</v>
      </c>
      <c r="RR13" s="141" t="s">
        <v>2278</v>
      </c>
      <c r="RS13" s="141" t="s">
        <v>2278</v>
      </c>
      <c r="RT13" s="141" t="s">
        <v>2278</v>
      </c>
      <c r="RU13" s="141" t="s">
        <v>2278</v>
      </c>
      <c r="RV13" s="141" t="s">
        <v>2278</v>
      </c>
      <c r="RW13" s="141" t="s">
        <v>2278</v>
      </c>
      <c r="RX13" s="141" t="s">
        <v>2278</v>
      </c>
      <c r="RY13" s="141" t="s">
        <v>2278</v>
      </c>
      <c r="RZ13" s="141" t="s">
        <v>2278</v>
      </c>
      <c r="SA13" s="61">
        <v>13865</v>
      </c>
      <c r="SB13" s="57">
        <v>13182</v>
      </c>
      <c r="SC13" s="57" t="s">
        <v>2279</v>
      </c>
      <c r="SD13" s="57" t="s">
        <v>2279</v>
      </c>
      <c r="SE13" s="57">
        <v>69934</v>
      </c>
      <c r="SF13" s="57">
        <v>6034</v>
      </c>
      <c r="SG13" s="57">
        <v>5100</v>
      </c>
      <c r="SH13" s="57" t="s">
        <v>2279</v>
      </c>
      <c r="SI13" s="57" t="s">
        <v>2279</v>
      </c>
      <c r="SJ13" s="57">
        <v>16628</v>
      </c>
      <c r="SK13" s="57" t="s">
        <v>25</v>
      </c>
      <c r="SL13" s="57" t="s">
        <v>25</v>
      </c>
      <c r="SM13" s="57" t="s">
        <v>25</v>
      </c>
      <c r="SN13" s="57" t="s">
        <v>25</v>
      </c>
      <c r="SO13" s="245">
        <v>5967</v>
      </c>
      <c r="SP13" s="246">
        <v>5719</v>
      </c>
      <c r="SQ13" s="119" t="s">
        <v>2285</v>
      </c>
      <c r="SR13" s="120" t="s">
        <v>2285</v>
      </c>
      <c r="SS13" s="184" t="s">
        <v>2268</v>
      </c>
      <c r="ST13" s="37" t="s">
        <v>2268</v>
      </c>
      <c r="SU13" s="37" t="s">
        <v>2268</v>
      </c>
      <c r="SV13" s="37" t="s">
        <v>2268</v>
      </c>
      <c r="SW13" s="196" t="s">
        <v>2819</v>
      </c>
      <c r="SX13" s="57" t="s">
        <v>2279</v>
      </c>
      <c r="SY13" s="57" t="s">
        <v>2279</v>
      </c>
      <c r="SZ13" s="57">
        <v>1</v>
      </c>
      <c r="TA13" s="7">
        <f t="shared" si="54"/>
        <v>100</v>
      </c>
      <c r="TB13" s="57" t="s">
        <v>2279</v>
      </c>
      <c r="TC13" s="7" t="s">
        <v>2279</v>
      </c>
      <c r="TD13" s="57" t="s">
        <v>2279</v>
      </c>
      <c r="TE13" s="7" t="s">
        <v>2279</v>
      </c>
      <c r="TF13" s="57" t="s">
        <v>2279</v>
      </c>
      <c r="TG13" s="7" t="s">
        <v>2279</v>
      </c>
      <c r="TH13" s="57">
        <v>1</v>
      </c>
      <c r="TI13" s="7">
        <f t="shared" si="4"/>
        <v>100</v>
      </c>
      <c r="TJ13" s="57" t="s">
        <v>2279</v>
      </c>
      <c r="TK13" s="7" t="s">
        <v>2279</v>
      </c>
      <c r="TL13" s="57" t="s">
        <v>2279</v>
      </c>
      <c r="TM13" s="7" t="s">
        <v>2279</v>
      </c>
      <c r="TN13" s="57" t="s">
        <v>2279</v>
      </c>
      <c r="TO13" s="7" t="s">
        <v>2279</v>
      </c>
      <c r="TP13" s="57" t="s">
        <v>2279</v>
      </c>
      <c r="TQ13" s="7" t="s">
        <v>2279</v>
      </c>
      <c r="TR13" s="57" t="s">
        <v>2279</v>
      </c>
      <c r="TS13" s="7" t="s">
        <v>2279</v>
      </c>
      <c r="TT13" s="57" t="s">
        <v>2818</v>
      </c>
      <c r="TU13" s="7" t="s">
        <v>2818</v>
      </c>
      <c r="TV13" s="83" t="s">
        <v>2279</v>
      </c>
      <c r="TW13" s="84" t="s">
        <v>2279</v>
      </c>
      <c r="TX13" s="84">
        <v>1</v>
      </c>
      <c r="TY13" s="123">
        <v>100</v>
      </c>
      <c r="TZ13" s="22" t="s">
        <v>2268</v>
      </c>
      <c r="UA13" s="22" t="s">
        <v>2268</v>
      </c>
      <c r="UB13" s="22" t="s">
        <v>2268</v>
      </c>
      <c r="UC13" s="22" t="s">
        <v>2268</v>
      </c>
      <c r="UD13" s="22" t="s">
        <v>2268</v>
      </c>
      <c r="UE13" s="22" t="s">
        <v>2268</v>
      </c>
      <c r="UF13" s="22" t="s">
        <v>2268</v>
      </c>
      <c r="UG13" s="22" t="s">
        <v>2268</v>
      </c>
      <c r="UH13" s="22" t="s">
        <v>2268</v>
      </c>
      <c r="UI13" s="22" t="s">
        <v>2268</v>
      </c>
      <c r="UJ13" s="183" t="s">
        <v>2268</v>
      </c>
      <c r="UK13" s="22" t="s">
        <v>25</v>
      </c>
      <c r="UL13" s="22" t="s">
        <v>25</v>
      </c>
      <c r="UM13" s="22" t="s">
        <v>25</v>
      </c>
      <c r="UN13" s="22" t="s">
        <v>25</v>
      </c>
      <c r="UO13" s="22" t="s">
        <v>25</v>
      </c>
      <c r="UP13" s="22" t="s">
        <v>25</v>
      </c>
      <c r="UQ13" s="22" t="s">
        <v>25</v>
      </c>
      <c r="UR13" s="22" t="s">
        <v>25</v>
      </c>
      <c r="US13" s="22" t="s">
        <v>25</v>
      </c>
      <c r="UT13" s="22" t="s">
        <v>25</v>
      </c>
      <c r="UU13" s="22" t="s">
        <v>25</v>
      </c>
      <c r="UV13" s="183" t="s">
        <v>25</v>
      </c>
      <c r="UW13" s="22" t="s">
        <v>2268</v>
      </c>
      <c r="UX13" s="22" t="s">
        <v>2268</v>
      </c>
      <c r="UY13" s="183" t="s">
        <v>2268</v>
      </c>
      <c r="UZ13" s="72" t="s">
        <v>24</v>
      </c>
      <c r="VA13" s="73" t="s">
        <v>24</v>
      </c>
      <c r="VB13" s="73" t="s">
        <v>24</v>
      </c>
      <c r="VC13" s="73" t="s">
        <v>24</v>
      </c>
      <c r="VD13" s="73" t="s">
        <v>24</v>
      </c>
      <c r="VE13" s="73" t="s">
        <v>24</v>
      </c>
      <c r="VF13" s="73" t="s">
        <v>24</v>
      </c>
      <c r="VG13" s="73" t="s">
        <v>24</v>
      </c>
      <c r="VH13" s="73" t="s">
        <v>24</v>
      </c>
      <c r="VI13" s="73" t="s">
        <v>24</v>
      </c>
      <c r="VJ13" s="73" t="s">
        <v>24</v>
      </c>
      <c r="VK13" s="74" t="s">
        <v>24</v>
      </c>
      <c r="VL13" s="72" t="s">
        <v>24</v>
      </c>
      <c r="VM13" s="73" t="s">
        <v>24</v>
      </c>
      <c r="VN13" s="73" t="s">
        <v>24</v>
      </c>
      <c r="VO13" s="73" t="s">
        <v>24</v>
      </c>
      <c r="VP13" s="73" t="s">
        <v>24</v>
      </c>
      <c r="VQ13" s="74" t="s">
        <v>24</v>
      </c>
      <c r="VR13" s="190"/>
      <c r="VS13" s="22"/>
      <c r="VT13" s="22"/>
      <c r="VU13" s="190"/>
      <c r="VV13" s="22"/>
      <c r="VW13" s="183"/>
      <c r="VX13" s="231"/>
      <c r="VY13" s="231"/>
      <c r="VZ13" s="231"/>
      <c r="WA13" s="231"/>
      <c r="WB13" s="231"/>
      <c r="WC13" s="231"/>
      <c r="WD13" s="231"/>
      <c r="WE13" s="231"/>
      <c r="WF13" s="231"/>
      <c r="WG13" s="231"/>
      <c r="WH13" s="231"/>
      <c r="WI13" s="231"/>
      <c r="WJ13" s="231"/>
      <c r="WK13" s="231"/>
      <c r="WL13" s="231"/>
      <c r="WM13" s="190"/>
      <c r="WN13" s="22"/>
      <c r="WO13" s="22"/>
      <c r="WP13" s="190"/>
      <c r="WQ13" s="22"/>
      <c r="WR13" s="22"/>
      <c r="WS13" s="22"/>
      <c r="WT13" s="190"/>
      <c r="WU13" s="183"/>
      <c r="WV13" s="182">
        <v>533</v>
      </c>
      <c r="WW13" s="182">
        <v>172</v>
      </c>
      <c r="WX13" s="182">
        <v>117</v>
      </c>
      <c r="WY13" s="182">
        <v>2504</v>
      </c>
      <c r="WZ13" s="182">
        <v>923</v>
      </c>
      <c r="XA13" s="182">
        <v>1119</v>
      </c>
      <c r="XB13" s="182">
        <v>359</v>
      </c>
      <c r="XC13" s="182">
        <v>84</v>
      </c>
      <c r="XD13" s="189">
        <v>104</v>
      </c>
      <c r="XE13" s="182">
        <v>1556</v>
      </c>
      <c r="XF13" s="182">
        <v>702</v>
      </c>
      <c r="XG13" s="182">
        <v>5885</v>
      </c>
      <c r="XH13" s="182">
        <v>14985</v>
      </c>
      <c r="XI13" s="187">
        <v>39.272605939272601</v>
      </c>
      <c r="XJ13" s="186">
        <v>19</v>
      </c>
      <c r="XK13" s="182">
        <v>25</v>
      </c>
      <c r="XL13" s="182">
        <v>0</v>
      </c>
      <c r="XM13" s="182">
        <v>0</v>
      </c>
      <c r="XN13" s="182">
        <v>19</v>
      </c>
      <c r="XO13" s="182">
        <v>25</v>
      </c>
      <c r="XP13" s="182">
        <v>16</v>
      </c>
      <c r="XQ13" s="182">
        <v>26</v>
      </c>
      <c r="XR13" s="182">
        <v>9</v>
      </c>
      <c r="XS13" s="182">
        <v>24</v>
      </c>
      <c r="XT13" s="182">
        <v>0</v>
      </c>
      <c r="XU13" s="182">
        <v>7</v>
      </c>
      <c r="XV13" s="182">
        <v>0</v>
      </c>
      <c r="XW13" s="189">
        <v>2</v>
      </c>
      <c r="XX13" s="182">
        <v>37717</v>
      </c>
      <c r="XY13" s="182" t="s">
        <v>25</v>
      </c>
      <c r="XZ13" s="182" t="s">
        <v>25</v>
      </c>
      <c r="YA13" s="182" t="s">
        <v>25</v>
      </c>
      <c r="YB13" s="182" t="s">
        <v>25</v>
      </c>
      <c r="YC13" s="141" t="s">
        <v>25</v>
      </c>
      <c r="YD13" s="186">
        <v>3</v>
      </c>
      <c r="YE13" s="182">
        <v>42146</v>
      </c>
      <c r="YF13" s="182">
        <v>2</v>
      </c>
      <c r="YG13" s="182">
        <v>28</v>
      </c>
      <c r="YH13" s="188">
        <v>0.21510000000000001</v>
      </c>
      <c r="YI13" s="182">
        <v>228</v>
      </c>
      <c r="YJ13" s="188">
        <v>1.76</v>
      </c>
      <c r="YK13" s="182" t="s">
        <v>2328</v>
      </c>
      <c r="YL13" s="182">
        <v>765</v>
      </c>
      <c r="YM13" s="182" t="s">
        <v>25</v>
      </c>
      <c r="YN13" s="188">
        <v>100</v>
      </c>
      <c r="YO13" s="182">
        <v>10059</v>
      </c>
      <c r="YP13" s="182">
        <v>875</v>
      </c>
      <c r="YQ13" s="19">
        <v>6.7546964439418096</v>
      </c>
      <c r="YR13" s="182">
        <v>2476.52</v>
      </c>
      <c r="YS13" s="182"/>
      <c r="YT13" s="182"/>
      <c r="YU13" s="182"/>
      <c r="YV13" s="182"/>
      <c r="YW13" s="186">
        <v>57752</v>
      </c>
      <c r="YX13" s="182">
        <v>41620</v>
      </c>
      <c r="YY13" s="182">
        <v>669</v>
      </c>
      <c r="YZ13" s="182">
        <v>421</v>
      </c>
      <c r="ZA13" s="182">
        <v>1925</v>
      </c>
      <c r="ZB13" s="182">
        <v>1148</v>
      </c>
      <c r="ZC13" s="182">
        <v>1047</v>
      </c>
      <c r="ZD13" s="182">
        <v>692</v>
      </c>
      <c r="ZE13" s="182">
        <v>1139</v>
      </c>
      <c r="ZF13" s="182">
        <v>784</v>
      </c>
      <c r="ZG13" s="182">
        <v>5809</v>
      </c>
      <c r="ZH13" s="182">
        <v>3628</v>
      </c>
      <c r="ZI13" s="182">
        <v>10738</v>
      </c>
      <c r="ZJ13" s="182">
        <v>6567</v>
      </c>
      <c r="ZK13" s="182">
        <v>16384</v>
      </c>
      <c r="ZL13" s="182">
        <v>10942</v>
      </c>
      <c r="ZM13" s="182">
        <v>3939</v>
      </c>
      <c r="ZN13" s="182">
        <v>3127</v>
      </c>
      <c r="ZO13" s="182">
        <v>16102</v>
      </c>
      <c r="ZP13" s="182">
        <v>14311</v>
      </c>
      <c r="ZQ13" s="182"/>
      <c r="ZR13" s="182"/>
      <c r="ZS13" s="186">
        <v>8403</v>
      </c>
      <c r="ZT13" s="189">
        <v>4882</v>
      </c>
      <c r="ZU13" s="76">
        <v>228</v>
      </c>
      <c r="ZV13" s="76">
        <v>246</v>
      </c>
      <c r="ZW13" s="76">
        <v>170</v>
      </c>
      <c r="ZX13" s="76">
        <v>188</v>
      </c>
      <c r="ZY13" s="76">
        <v>122</v>
      </c>
      <c r="ZZ13" s="76">
        <v>141</v>
      </c>
      <c r="AAA13" s="76">
        <v>98</v>
      </c>
      <c r="AAB13" s="76">
        <v>108</v>
      </c>
      <c r="AAC13" s="76">
        <v>624</v>
      </c>
      <c r="AAD13" s="76">
        <v>846</v>
      </c>
      <c r="AAE13" s="76">
        <v>531</v>
      </c>
      <c r="AAF13" s="77">
        <v>700</v>
      </c>
      <c r="AAG13" s="30" t="s">
        <v>25</v>
      </c>
      <c r="AAH13" s="141" t="s">
        <v>25</v>
      </c>
      <c r="AAI13" s="141" t="s">
        <v>25</v>
      </c>
      <c r="AAJ13" s="141" t="s">
        <v>25</v>
      </c>
      <c r="AAK13" s="141" t="s">
        <v>25</v>
      </c>
      <c r="AAL13" s="141" t="s">
        <v>25</v>
      </c>
      <c r="AAM13" s="141" t="s">
        <v>25</v>
      </c>
      <c r="AAN13" s="141" t="s">
        <v>25</v>
      </c>
      <c r="AAO13" s="141" t="s">
        <v>25</v>
      </c>
      <c r="AAP13" s="141" t="s">
        <v>25</v>
      </c>
      <c r="AAQ13" s="141" t="s">
        <v>25</v>
      </c>
      <c r="AAR13" s="141" t="s">
        <v>25</v>
      </c>
      <c r="AAS13" s="141" t="s">
        <v>25</v>
      </c>
      <c r="AAT13" s="141" t="s">
        <v>25</v>
      </c>
      <c r="AAU13" s="141" t="s">
        <v>25</v>
      </c>
      <c r="AAV13" s="141" t="s">
        <v>25</v>
      </c>
      <c r="AAW13" s="141" t="s">
        <v>25</v>
      </c>
      <c r="AAX13" s="141" t="s">
        <v>25</v>
      </c>
      <c r="AAY13" s="141" t="s">
        <v>25</v>
      </c>
      <c r="AAZ13" s="141" t="s">
        <v>25</v>
      </c>
      <c r="ABA13" s="141" t="s">
        <v>25</v>
      </c>
      <c r="ABB13" s="141" t="s">
        <v>25</v>
      </c>
      <c r="ABC13" s="141" t="s">
        <v>25</v>
      </c>
      <c r="ABD13" s="141" t="s">
        <v>25</v>
      </c>
      <c r="ABE13" s="141" t="s">
        <v>25</v>
      </c>
      <c r="ABF13" s="141" t="s">
        <v>25</v>
      </c>
      <c r="ABG13" s="141" t="s">
        <v>25</v>
      </c>
      <c r="ABH13" s="141" t="s">
        <v>25</v>
      </c>
      <c r="ABI13" s="141" t="s">
        <v>25</v>
      </c>
      <c r="ABJ13" s="141" t="s">
        <v>25</v>
      </c>
      <c r="ABK13" s="30" t="s">
        <v>25</v>
      </c>
      <c r="ABL13" s="58" t="s">
        <v>25</v>
      </c>
      <c r="ABM13" s="16"/>
      <c r="ABN13" s="14"/>
      <c r="ABO13" s="14"/>
      <c r="ABP13" s="14"/>
      <c r="ABQ13" s="142"/>
      <c r="ABR13" s="30"/>
      <c r="ABS13" s="58"/>
      <c r="ABT13" s="141"/>
      <c r="ABU13" s="141"/>
      <c r="ABV13" s="141"/>
      <c r="ABW13" s="30"/>
      <c r="ABX13" s="141"/>
      <c r="ABY13" s="141"/>
      <c r="ABZ13" s="141"/>
      <c r="ACA13" s="186">
        <v>2672</v>
      </c>
      <c r="ACB13" s="182">
        <v>2868</v>
      </c>
      <c r="ACC13" s="182"/>
      <c r="ACD13" s="182"/>
      <c r="ACE13" s="182"/>
      <c r="ACF13" s="182"/>
      <c r="ACG13" s="182"/>
      <c r="ACH13" s="182"/>
      <c r="ACI13" s="182"/>
      <c r="ACJ13" s="182"/>
      <c r="ACK13" s="182"/>
      <c r="ACL13" s="189"/>
      <c r="ACM13" s="99">
        <v>48527</v>
      </c>
      <c r="ACN13" s="99">
        <v>27117</v>
      </c>
      <c r="ACO13" s="99">
        <v>181257</v>
      </c>
      <c r="ACP13" s="99">
        <v>179956</v>
      </c>
      <c r="ACQ13" s="99">
        <v>146206</v>
      </c>
      <c r="ACR13" s="99">
        <v>153763</v>
      </c>
      <c r="ACS13" s="99">
        <v>93848</v>
      </c>
      <c r="ACT13" s="99">
        <v>88639</v>
      </c>
      <c r="ACU13" s="99">
        <v>285999</v>
      </c>
      <c r="ACV13" s="99">
        <v>258681</v>
      </c>
      <c r="ACW13" s="99">
        <v>155164</v>
      </c>
      <c r="ACX13" s="99">
        <v>143077</v>
      </c>
      <c r="ACY13" s="99">
        <v>122879</v>
      </c>
      <c r="ACZ13" s="99">
        <v>168217</v>
      </c>
      <c r="ADA13" s="99">
        <v>8565</v>
      </c>
      <c r="ADB13" s="99">
        <v>39532</v>
      </c>
      <c r="ADC13" s="190">
        <v>4.6551136990440742</v>
      </c>
      <c r="ADD13" s="22">
        <v>2.5606667535425531</v>
      </c>
      <c r="ADE13" s="22">
        <v>17.38767992555962</v>
      </c>
      <c r="ADF13" s="22">
        <v>16.993301113711095</v>
      </c>
      <c r="ADG13" s="22">
        <v>14.025296298605683</v>
      </c>
      <c r="ADH13" s="22">
        <v>14.519887967878587</v>
      </c>
      <c r="ADI13" s="22">
        <v>9.0026811966098936</v>
      </c>
      <c r="ADJ13" s="22">
        <v>8.3702083699250789</v>
      </c>
      <c r="ADK13" s="22">
        <v>27.435404265932494</v>
      </c>
      <c r="ADL13" s="22">
        <v>24.427327376669293</v>
      </c>
      <c r="ADM13" s="22">
        <v>14.884622210284476</v>
      </c>
      <c r="ADN13" s="22">
        <v>13.510805660530584</v>
      </c>
      <c r="ADO13" s="22">
        <v>11.787576322971475</v>
      </c>
      <c r="ADP13" s="22">
        <v>15.884783688485735</v>
      </c>
      <c r="ADQ13" s="22">
        <v>0.82162608099228263</v>
      </c>
      <c r="ADR13" s="22">
        <v>3.7330190692570793</v>
      </c>
      <c r="ADS13" s="22">
        <v>99.178373919007711</v>
      </c>
      <c r="ADT13" s="22">
        <v>96.266980930742918</v>
      </c>
      <c r="ADU13" s="22">
        <v>22.042793624603696</v>
      </c>
      <c r="ADV13" s="22">
        <v>19.553967867253647</v>
      </c>
      <c r="ADW13" s="139">
        <v>12525</v>
      </c>
      <c r="ADX13" s="138">
        <v>38.205777384620077</v>
      </c>
      <c r="ADY13" s="140">
        <v>20258</v>
      </c>
      <c r="ADZ13" s="138">
        <v>61.794222615379923</v>
      </c>
      <c r="AEA13" s="140">
        <v>344204</v>
      </c>
      <c r="AEB13" s="138">
        <v>50.462765450560411</v>
      </c>
      <c r="AEC13" s="140">
        <v>337891</v>
      </c>
      <c r="AED13" s="138">
        <v>49.537234549439596</v>
      </c>
      <c r="AEE13" s="139">
        <v>22</v>
      </c>
      <c r="AEF13" s="138">
        <v>1.1917659804983749</v>
      </c>
      <c r="AEG13" s="140">
        <v>1824</v>
      </c>
      <c r="AEH13" s="138">
        <v>98.808234019501626</v>
      </c>
      <c r="AEI13" s="140" t="s">
        <v>25</v>
      </c>
      <c r="AEJ13" s="138" t="s">
        <v>25</v>
      </c>
      <c r="AEK13" s="140" t="s">
        <v>25</v>
      </c>
      <c r="AEL13" s="138" t="s">
        <v>25</v>
      </c>
      <c r="AEM13" s="140">
        <v>9712</v>
      </c>
      <c r="AEN13" s="138">
        <v>52.217861175332004</v>
      </c>
      <c r="AEO13" s="140">
        <v>8887</v>
      </c>
      <c r="AEP13" s="288">
        <v>47.782138824667996</v>
      </c>
      <c r="AEQ13" s="139">
        <v>3497</v>
      </c>
      <c r="AER13" s="138">
        <v>29.914456800684349</v>
      </c>
      <c r="AES13" s="140">
        <v>8193</v>
      </c>
      <c r="AET13" s="138">
        <v>70.085543199315651</v>
      </c>
      <c r="AEU13" s="140">
        <v>117428</v>
      </c>
      <c r="AEV13" s="138">
        <v>52.130445977501353</v>
      </c>
      <c r="AEW13" s="140">
        <v>107830</v>
      </c>
      <c r="AEX13" s="138">
        <v>47.869554022498647</v>
      </c>
      <c r="AEY13" s="140">
        <v>4414</v>
      </c>
      <c r="AEZ13" s="138">
        <v>50.870116399677315</v>
      </c>
      <c r="AFA13" s="140">
        <v>4263</v>
      </c>
      <c r="AFB13" s="138">
        <v>49.129883600322692</v>
      </c>
      <c r="AFC13" s="139">
        <v>116929</v>
      </c>
      <c r="AFD13" s="140">
        <v>107520</v>
      </c>
      <c r="AFE13" s="140">
        <v>53595</v>
      </c>
      <c r="AFF13" s="140">
        <v>54186</v>
      </c>
      <c r="AFG13" s="138">
        <v>45.83550701707874</v>
      </c>
      <c r="AFH13" s="138">
        <v>50.396205357142854</v>
      </c>
      <c r="AFI13" s="140">
        <v>1732</v>
      </c>
      <c r="AFJ13" s="138">
        <v>51.136699143785059</v>
      </c>
      <c r="AFK13" s="140">
        <v>1655</v>
      </c>
      <c r="AFL13" s="138">
        <v>48.863300856214941</v>
      </c>
      <c r="AFM13" s="140">
        <v>40</v>
      </c>
      <c r="AFN13" s="138">
        <v>59.701492537313428</v>
      </c>
      <c r="AFO13" s="140">
        <v>27</v>
      </c>
      <c r="AFP13" s="138">
        <v>40.298507462686565</v>
      </c>
      <c r="AFQ13" s="140">
        <v>587</v>
      </c>
      <c r="AFR13" s="140">
        <v>448</v>
      </c>
      <c r="AFS13" s="138">
        <v>131.02678571428572</v>
      </c>
      <c r="AFT13" s="140">
        <v>162</v>
      </c>
      <c r="AFU13" s="140">
        <v>70</v>
      </c>
      <c r="AFV13" s="138">
        <v>30.172413793103448</v>
      </c>
      <c r="AFW13" s="140" t="s">
        <v>25</v>
      </c>
      <c r="AFX13" s="140" t="s">
        <v>25</v>
      </c>
      <c r="AFY13" s="139">
        <v>1950</v>
      </c>
      <c r="AFZ13" s="138">
        <v>30.830039525691699</v>
      </c>
      <c r="AGA13" s="140">
        <v>4375</v>
      </c>
      <c r="AGB13" s="138">
        <v>69.169960474308297</v>
      </c>
      <c r="AGC13" s="140">
        <v>63636</v>
      </c>
      <c r="AGD13" s="138">
        <v>51.917664047776391</v>
      </c>
      <c r="AGE13" s="140">
        <v>58935</v>
      </c>
      <c r="AGF13" s="138">
        <v>48.082335952223609</v>
      </c>
      <c r="AGG13" s="140">
        <v>562</v>
      </c>
      <c r="AGH13" s="138">
        <v>51.230628988149498</v>
      </c>
      <c r="AGI13" s="140">
        <v>535</v>
      </c>
      <c r="AGJ13" s="138">
        <v>48.769371011850495</v>
      </c>
      <c r="AGK13" s="139">
        <v>63447</v>
      </c>
      <c r="AGL13" s="140">
        <v>58761</v>
      </c>
      <c r="AGM13" s="140">
        <v>44295</v>
      </c>
      <c r="AGN13" s="140">
        <v>45434</v>
      </c>
      <c r="AGO13" s="138">
        <v>69.814175611140001</v>
      </c>
      <c r="AGP13" s="138">
        <v>77.319991150593083</v>
      </c>
      <c r="AGQ13" s="140">
        <v>995</v>
      </c>
      <c r="AGR13" s="138">
        <v>51.71517671517671</v>
      </c>
      <c r="AGS13" s="140">
        <v>929</v>
      </c>
      <c r="AGT13" s="138">
        <v>48.28482328482329</v>
      </c>
      <c r="AGU13" s="140">
        <v>228</v>
      </c>
      <c r="AGV13" s="138">
        <v>53.900709219858157</v>
      </c>
      <c r="AGW13" s="140">
        <v>195</v>
      </c>
      <c r="AGX13" s="138">
        <v>46.099290780141843</v>
      </c>
      <c r="AGY13" s="140">
        <v>220</v>
      </c>
      <c r="AGZ13" s="140">
        <v>192</v>
      </c>
      <c r="AHA13" s="138">
        <v>114.58333333333333</v>
      </c>
      <c r="AHB13" s="140">
        <v>53</v>
      </c>
      <c r="AHC13" s="140">
        <v>17</v>
      </c>
      <c r="AHD13" s="138">
        <v>24.285714285714285</v>
      </c>
      <c r="AHE13" s="139">
        <v>2009</v>
      </c>
      <c r="AHF13" s="138">
        <v>41.78452579034942</v>
      </c>
      <c r="AHG13" s="140">
        <v>2799</v>
      </c>
      <c r="AHH13" s="138">
        <v>58.21547420965058</v>
      </c>
      <c r="AHI13" s="140">
        <v>23717</v>
      </c>
      <c r="AHJ13" s="138">
        <v>48.197447569500895</v>
      </c>
      <c r="AHK13" s="140">
        <v>25491</v>
      </c>
      <c r="AHL13" s="138">
        <v>51.802552430499105</v>
      </c>
      <c r="AHM13" s="140">
        <v>272</v>
      </c>
      <c r="AHN13" s="138">
        <v>51.127819548872182</v>
      </c>
      <c r="AHO13" s="140">
        <v>260</v>
      </c>
      <c r="AHP13" s="138">
        <v>48.872180451127818</v>
      </c>
      <c r="AHQ13" s="140" t="s">
        <v>25</v>
      </c>
      <c r="AHR13" s="140" t="s">
        <v>25</v>
      </c>
      <c r="AHS13" s="138" t="s">
        <v>25</v>
      </c>
      <c r="AHT13" s="140">
        <v>30</v>
      </c>
      <c r="AHU13" s="140">
        <v>6</v>
      </c>
      <c r="AHV13" s="138">
        <v>16.666666666666664</v>
      </c>
      <c r="AHW13" s="139">
        <v>690</v>
      </c>
      <c r="AHX13" s="138">
        <v>51.724137931034484</v>
      </c>
      <c r="AHY13" s="140">
        <v>644</v>
      </c>
      <c r="AHZ13" s="138">
        <v>48.275862068965516</v>
      </c>
      <c r="AIA13" s="140">
        <v>26775</v>
      </c>
      <c r="AIB13" s="138">
        <v>58.400767771064629</v>
      </c>
      <c r="AIC13" s="140">
        <v>19072</v>
      </c>
      <c r="AID13" s="138">
        <v>41.599232228935371</v>
      </c>
      <c r="AIE13" s="140">
        <v>414</v>
      </c>
      <c r="AIF13" s="138">
        <v>50.859950859950857</v>
      </c>
      <c r="AIG13" s="140">
        <v>400</v>
      </c>
      <c r="AIH13" s="138">
        <v>49.140049140049143</v>
      </c>
      <c r="AII13" s="139">
        <v>4207</v>
      </c>
      <c r="AIJ13" s="138">
        <v>66.398358585858588</v>
      </c>
      <c r="AIK13" s="140">
        <v>2129</v>
      </c>
      <c r="AIL13" s="138">
        <v>33.601641414141412</v>
      </c>
      <c r="AIM13" s="140">
        <v>87002</v>
      </c>
      <c r="AIN13" s="138">
        <v>46.761692841863116</v>
      </c>
      <c r="AIO13" s="140">
        <v>99052</v>
      </c>
      <c r="AIP13" s="138">
        <v>53.238307158136884</v>
      </c>
      <c r="AIQ13" s="139">
        <v>67</v>
      </c>
      <c r="AIR13" s="138">
        <v>24.542124542124544</v>
      </c>
      <c r="AIS13" s="140">
        <v>206</v>
      </c>
      <c r="AIT13" s="138">
        <v>75.45787545787546</v>
      </c>
      <c r="AIU13" s="140">
        <v>662</v>
      </c>
      <c r="AIV13" s="138">
        <v>60.291438979963573</v>
      </c>
      <c r="AIW13" s="140">
        <v>436</v>
      </c>
      <c r="AIX13" s="138">
        <v>39.708561020036427</v>
      </c>
      <c r="AIY13" s="139">
        <v>83</v>
      </c>
      <c r="AIZ13" s="138">
        <v>48.538011695906427</v>
      </c>
      <c r="AJA13" s="140">
        <v>88</v>
      </c>
      <c r="AJB13" s="138">
        <v>51.461988304093566</v>
      </c>
      <c r="AJC13" s="140">
        <v>15272</v>
      </c>
      <c r="AJD13" s="138">
        <v>45.642558278541543</v>
      </c>
      <c r="AJE13" s="140">
        <v>18188</v>
      </c>
      <c r="AJF13" s="138">
        <v>54.357441721458457</v>
      </c>
      <c r="AJG13" s="182">
        <v>0</v>
      </c>
      <c r="AJH13" s="140">
        <v>175</v>
      </c>
      <c r="AJI13" s="138">
        <v>100</v>
      </c>
      <c r="AJJ13" s="140">
        <v>8121</v>
      </c>
      <c r="AJK13" s="138">
        <v>22.558333333333334</v>
      </c>
      <c r="AJL13" s="140">
        <v>27879</v>
      </c>
      <c r="AJM13" s="138">
        <v>77.441666666666663</v>
      </c>
      <c r="AJN13" s="264" t="s">
        <v>2268</v>
      </c>
      <c r="AJO13" s="266" t="s">
        <v>2268</v>
      </c>
      <c r="AJP13" s="265" t="s">
        <v>2268</v>
      </c>
      <c r="AJQ13" s="30" t="s">
        <v>25</v>
      </c>
      <c r="AJR13" s="141" t="s">
        <v>25</v>
      </c>
      <c r="AJS13" s="141" t="s">
        <v>25</v>
      </c>
      <c r="AJT13" s="58" t="s">
        <v>25</v>
      </c>
      <c r="AJU13" s="30"/>
      <c r="AJV13" s="141"/>
      <c r="AJW13" s="58"/>
      <c r="AJX13" s="93">
        <v>15329</v>
      </c>
      <c r="AJY13" s="130">
        <v>3.5031639376345486E-2</v>
      </c>
      <c r="AJZ13" s="93">
        <v>22115</v>
      </c>
      <c r="AKA13" s="130">
        <v>6.0818449016504642E-2</v>
      </c>
      <c r="AKB13" s="93">
        <v>544</v>
      </c>
      <c r="AKC13" s="130">
        <v>2.0220588235294117</v>
      </c>
      <c r="AKD13" s="130">
        <v>0</v>
      </c>
      <c r="AKE13" s="130">
        <v>0</v>
      </c>
      <c r="AKF13" s="130">
        <v>97.97794117647058</v>
      </c>
      <c r="AKG13" s="93">
        <v>1366</v>
      </c>
      <c r="AKH13" s="130">
        <v>1.171303074670571</v>
      </c>
      <c r="AKI13" s="130">
        <v>0</v>
      </c>
      <c r="AKJ13" s="130">
        <v>0.21961932650073207</v>
      </c>
      <c r="AKK13" s="137">
        <v>98.609077598828705</v>
      </c>
      <c r="AKL13" s="91">
        <v>92388.294224500001</v>
      </c>
      <c r="AKM13" s="130">
        <v>99.947295605771131</v>
      </c>
      <c r="AKN13" s="94">
        <v>2250</v>
      </c>
      <c r="AKO13" s="141">
        <v>17</v>
      </c>
      <c r="AKP13" s="93">
        <v>969</v>
      </c>
      <c r="AKQ13" s="141">
        <v>7</v>
      </c>
      <c r="AKR13" s="93">
        <v>0</v>
      </c>
      <c r="AKS13" s="93">
        <v>0</v>
      </c>
      <c r="AKT13" s="93">
        <v>76</v>
      </c>
      <c r="AKU13" s="93">
        <v>67</v>
      </c>
      <c r="AKV13" s="93">
        <v>2124</v>
      </c>
      <c r="AKW13" s="93">
        <v>891</v>
      </c>
      <c r="AKX13" s="93">
        <v>50</v>
      </c>
      <c r="AKY13" s="93">
        <v>11</v>
      </c>
      <c r="AKZ13" s="93">
        <v>0</v>
      </c>
      <c r="ALA13" s="95">
        <v>0</v>
      </c>
      <c r="ALB13" s="93">
        <v>171</v>
      </c>
      <c r="ALC13" s="93">
        <v>24</v>
      </c>
      <c r="ALD13" s="93">
        <v>7</v>
      </c>
      <c r="ALE13" s="93">
        <v>0</v>
      </c>
      <c r="ALF13" s="93">
        <v>73</v>
      </c>
      <c r="ALG13" s="93">
        <v>8</v>
      </c>
      <c r="ALH13" s="93">
        <v>44</v>
      </c>
      <c r="ALI13" s="93">
        <v>11</v>
      </c>
      <c r="ALJ13" s="93">
        <v>34</v>
      </c>
      <c r="ALK13" s="93">
        <v>1</v>
      </c>
      <c r="ALL13" s="93">
        <v>11</v>
      </c>
      <c r="ALM13" s="93">
        <v>3</v>
      </c>
      <c r="ALN13" s="93">
        <v>2</v>
      </c>
      <c r="ALO13" s="93">
        <v>1</v>
      </c>
      <c r="ALP13" s="93">
        <v>0</v>
      </c>
      <c r="ALQ13" s="93">
        <v>0</v>
      </c>
      <c r="ALR13" s="93">
        <v>0</v>
      </c>
      <c r="ALS13" s="95">
        <v>0</v>
      </c>
      <c r="ALT13" s="94">
        <v>17</v>
      </c>
      <c r="ALU13" s="93">
        <v>1</v>
      </c>
      <c r="ALV13" s="93">
        <v>0</v>
      </c>
      <c r="ALW13" s="93">
        <v>0</v>
      </c>
      <c r="ALX13" s="93">
        <v>4</v>
      </c>
      <c r="ALY13" s="93">
        <v>0</v>
      </c>
      <c r="ALZ13" s="93">
        <v>8</v>
      </c>
      <c r="AMA13" s="93">
        <v>0</v>
      </c>
      <c r="AMB13" s="93">
        <v>2</v>
      </c>
      <c r="AMC13" s="93">
        <v>1</v>
      </c>
      <c r="AMD13" s="93">
        <v>3</v>
      </c>
      <c r="AME13" s="93">
        <v>0</v>
      </c>
      <c r="AMF13" s="93">
        <v>0</v>
      </c>
      <c r="AMG13" s="93">
        <v>0</v>
      </c>
      <c r="AMH13" s="93">
        <v>0</v>
      </c>
      <c r="AMI13" s="93">
        <v>0</v>
      </c>
      <c r="AMJ13" s="93">
        <v>0</v>
      </c>
      <c r="AMK13" s="95">
        <v>0</v>
      </c>
      <c r="AML13" s="94">
        <v>8140</v>
      </c>
      <c r="AMM13" s="93">
        <v>5215</v>
      </c>
      <c r="AMN13" s="93">
        <v>2445</v>
      </c>
      <c r="AMO13" s="93">
        <v>1481</v>
      </c>
      <c r="AMP13" s="93">
        <v>580</v>
      </c>
      <c r="AMQ13" s="93">
        <v>473</v>
      </c>
      <c r="AMR13" s="93">
        <v>753</v>
      </c>
      <c r="AMS13" s="93">
        <v>502</v>
      </c>
      <c r="AMT13" s="93">
        <v>405</v>
      </c>
      <c r="AMU13" s="93">
        <v>501</v>
      </c>
      <c r="AMV13" s="93">
        <v>532</v>
      </c>
      <c r="AMW13" s="93">
        <v>199</v>
      </c>
      <c r="AMX13" s="93">
        <v>322</v>
      </c>
      <c r="AMY13" s="93">
        <v>146</v>
      </c>
      <c r="AMZ13" s="93">
        <v>71</v>
      </c>
      <c r="ANA13" s="93">
        <v>44</v>
      </c>
      <c r="ANB13" s="93">
        <v>376</v>
      </c>
      <c r="ANC13" s="93">
        <v>170</v>
      </c>
      <c r="AND13" s="93">
        <v>261</v>
      </c>
      <c r="ANE13" s="93">
        <v>238</v>
      </c>
      <c r="ANF13" s="93">
        <v>125</v>
      </c>
      <c r="ANG13" s="93">
        <v>144</v>
      </c>
      <c r="ANH13" s="93">
        <v>267</v>
      </c>
      <c r="ANI13" s="93">
        <v>111</v>
      </c>
      <c r="ANJ13" s="93">
        <v>62</v>
      </c>
      <c r="ANK13" s="93">
        <v>44</v>
      </c>
      <c r="ANL13" s="93">
        <v>1941</v>
      </c>
      <c r="ANM13" s="95">
        <v>1162</v>
      </c>
      <c r="ANN13" s="94">
        <v>63</v>
      </c>
      <c r="ANO13" s="93">
        <v>41</v>
      </c>
      <c r="ANP13" s="93">
        <v>45</v>
      </c>
      <c r="ANQ13" s="93">
        <v>25</v>
      </c>
      <c r="ANR13" s="93">
        <v>20</v>
      </c>
      <c r="ANS13" s="93">
        <v>12</v>
      </c>
      <c r="ANT13" s="93">
        <v>34</v>
      </c>
      <c r="ANU13" s="93">
        <v>25</v>
      </c>
      <c r="ANV13" s="93">
        <v>136</v>
      </c>
      <c r="ANW13" s="93">
        <v>58</v>
      </c>
      <c r="ANX13" s="93">
        <v>900</v>
      </c>
      <c r="ANY13" s="93">
        <v>360</v>
      </c>
      <c r="ANZ13" s="93">
        <v>2108</v>
      </c>
      <c r="AOA13" s="93">
        <v>1025</v>
      </c>
      <c r="AOB13" s="93">
        <v>4879</v>
      </c>
      <c r="AOC13" s="93">
        <v>3694</v>
      </c>
      <c r="AOD13" s="95">
        <v>1</v>
      </c>
      <c r="AOE13" s="93">
        <v>508</v>
      </c>
      <c r="AOF13" s="93">
        <v>261</v>
      </c>
      <c r="AOG13" s="93">
        <v>548</v>
      </c>
      <c r="AOH13" s="93">
        <v>238</v>
      </c>
      <c r="AOI13" s="93">
        <v>237</v>
      </c>
      <c r="AOJ13" s="93">
        <v>211</v>
      </c>
      <c r="AOK13" s="93">
        <v>156</v>
      </c>
      <c r="AOL13" s="93">
        <v>76</v>
      </c>
      <c r="AOM13" s="93">
        <v>200</v>
      </c>
      <c r="AON13" s="93">
        <v>9</v>
      </c>
      <c r="AOO13" s="93">
        <v>139</v>
      </c>
      <c r="AOP13" s="93">
        <v>9</v>
      </c>
      <c r="AOQ13" s="93">
        <v>81</v>
      </c>
      <c r="AOR13" s="93">
        <v>56</v>
      </c>
      <c r="AOS13" s="93">
        <v>63</v>
      </c>
      <c r="AOT13" s="93">
        <v>46</v>
      </c>
      <c r="AOU13" s="93">
        <v>101</v>
      </c>
      <c r="AOV13" s="93">
        <v>171</v>
      </c>
      <c r="AOW13" s="93">
        <v>84</v>
      </c>
      <c r="AOX13" s="129">
        <v>625.23234985974523</v>
      </c>
      <c r="AOY13" s="130">
        <v>402.57990805893184</v>
      </c>
      <c r="AOZ13" s="130">
        <v>187.80013457089399</v>
      </c>
      <c r="APA13" s="130">
        <v>114.32806209688937</v>
      </c>
      <c r="APB13" s="130">
        <v>44.549725174281598</v>
      </c>
      <c r="APC13" s="130">
        <v>36.513959062679724</v>
      </c>
      <c r="APD13" s="130">
        <v>57.837832855575932</v>
      </c>
      <c r="APE13" s="130">
        <v>38.752658455529009</v>
      </c>
      <c r="APF13" s="130">
        <v>31.107997751006977</v>
      </c>
      <c r="APG13" s="130">
        <v>38.6754619247411</v>
      </c>
      <c r="APH13" s="130">
        <v>40.862851366754846</v>
      </c>
      <c r="API13" s="130">
        <v>15.362109626793371</v>
      </c>
      <c r="APJ13" s="130">
        <v>24.732778458825301</v>
      </c>
      <c r="APK13" s="130">
        <v>11.270693495034333</v>
      </c>
      <c r="APL13" s="130">
        <v>5.4535008402999887</v>
      </c>
      <c r="APM13" s="130">
        <v>3.396647354667881</v>
      </c>
      <c r="APN13" s="130">
        <v>28.880511492292896</v>
      </c>
      <c r="APO13" s="130">
        <v>13.123410233944087</v>
      </c>
      <c r="APP13" s="130">
        <v>20.047376328426719</v>
      </c>
      <c r="APQ13" s="130">
        <v>18.372774327521721</v>
      </c>
      <c r="APR13" s="130">
        <v>9.6012338737675851</v>
      </c>
      <c r="APS13" s="130">
        <v>11.11630043345852</v>
      </c>
      <c r="APT13" s="130">
        <v>20.508235554367563</v>
      </c>
      <c r="APU13" s="130">
        <v>8.56881491745761</v>
      </c>
      <c r="APV13" s="130">
        <v>4.7622120013887228</v>
      </c>
      <c r="APW13" s="130">
        <v>3.396647354667881</v>
      </c>
      <c r="APX13" s="130">
        <v>149.08795959186307</v>
      </c>
      <c r="APY13" s="137">
        <v>89.702368775547228</v>
      </c>
      <c r="APZ13" s="130">
        <v>495.98488427019373</v>
      </c>
      <c r="AQA13" s="92">
        <v>344.50886480127724</v>
      </c>
      <c r="AQB13" s="92">
        <v>354.27491733585265</v>
      </c>
      <c r="AQC13" s="92">
        <v>210.06638097638853</v>
      </c>
      <c r="AQD13" s="92">
        <v>531.60070880094509</v>
      </c>
      <c r="AQE13" s="92">
        <v>375.45787545787545</v>
      </c>
      <c r="AQF13" s="92">
        <v>36.311809508247322</v>
      </c>
      <c r="AQG13" s="92">
        <v>23.725026937791004</v>
      </c>
      <c r="AQH13" s="92">
        <v>17.052735584795983</v>
      </c>
      <c r="AQI13" s="92">
        <v>13.59748718436833</v>
      </c>
      <c r="AQJ13" s="92">
        <v>65.462667026069539</v>
      </c>
      <c r="AQK13" s="92">
        <v>29.77718451586405</v>
      </c>
      <c r="AQL13" s="92">
        <v>207.87331738098095</v>
      </c>
      <c r="AQM13" s="92">
        <v>80.37391732426299</v>
      </c>
      <c r="AQN13" s="92">
        <v>725.51057634725396</v>
      </c>
      <c r="AQO13" s="92">
        <v>340.40942120435193</v>
      </c>
      <c r="AQP13" s="92">
        <v>4675.9245948458447</v>
      </c>
      <c r="AQQ13" s="92">
        <v>3476.9185879606748</v>
      </c>
      <c r="AQR13" s="137">
        <v>4.0645449741901398</v>
      </c>
      <c r="AQS13" s="92">
        <v>39.01941446299147</v>
      </c>
      <c r="AQT13" s="92">
        <v>20.148294535643569</v>
      </c>
      <c r="AQU13" s="92">
        <v>42.091809302597092</v>
      </c>
      <c r="AQV13" s="92">
        <v>18.372774327521721</v>
      </c>
      <c r="AQW13" s="92">
        <v>18.203939424663343</v>
      </c>
      <c r="AQX13" s="92">
        <v>16.288467996248247</v>
      </c>
      <c r="AQY13" s="92">
        <v>11.982339874461946</v>
      </c>
      <c r="AQZ13" s="92">
        <v>5.866936339880886</v>
      </c>
      <c r="ARA13" s="92">
        <v>15.361974198028136</v>
      </c>
      <c r="ARB13" s="92">
        <v>0.69476877709115747</v>
      </c>
      <c r="ARC13" s="92">
        <v>10.676572067629555</v>
      </c>
      <c r="ARD13" s="92">
        <v>0.69476877709115747</v>
      </c>
      <c r="ARE13" s="92">
        <v>6.2215995502013959</v>
      </c>
      <c r="ARF13" s="92">
        <v>4.3230057241227575</v>
      </c>
      <c r="ARG13" s="92">
        <v>4.8390218723788632</v>
      </c>
      <c r="ARH13" s="92">
        <v>3.5510404162436942</v>
      </c>
      <c r="ARI13" s="92">
        <v>7.7577969700042093</v>
      </c>
      <c r="ARJ13" s="92">
        <v>13.200606764731994</v>
      </c>
      <c r="ARK13" s="130">
        <v>6.4845085861841367</v>
      </c>
      <c r="ARL13" s="129" t="s">
        <v>25</v>
      </c>
      <c r="ARM13" s="130" t="s">
        <v>25</v>
      </c>
      <c r="ARN13" s="130" t="s">
        <v>25</v>
      </c>
      <c r="ARO13" s="130" t="s">
        <v>25</v>
      </c>
      <c r="ARP13" s="130" t="s">
        <v>25</v>
      </c>
      <c r="ARQ13" s="130" t="s">
        <v>25</v>
      </c>
      <c r="ARR13" s="130" t="s">
        <v>25</v>
      </c>
      <c r="ARS13" s="130" t="s">
        <v>25</v>
      </c>
      <c r="ART13" s="130" t="s">
        <v>25</v>
      </c>
      <c r="ARU13" s="130" t="s">
        <v>25</v>
      </c>
      <c r="ARV13" s="130" t="s">
        <v>25</v>
      </c>
      <c r="ARW13" s="130" t="s">
        <v>25</v>
      </c>
      <c r="ARX13" s="130" t="s">
        <v>25</v>
      </c>
      <c r="ARY13" s="130" t="s">
        <v>25</v>
      </c>
      <c r="ARZ13" s="130" t="s">
        <v>25</v>
      </c>
      <c r="ASA13" s="130" t="s">
        <v>25</v>
      </c>
      <c r="ASB13" s="130" t="s">
        <v>25</v>
      </c>
      <c r="ASC13" s="130" t="s">
        <v>25</v>
      </c>
      <c r="ASD13" s="130" t="s">
        <v>25</v>
      </c>
      <c r="ASE13" s="130" t="s">
        <v>25</v>
      </c>
      <c r="ASF13" s="130" t="s">
        <v>25</v>
      </c>
      <c r="ASG13" s="130" t="s">
        <v>25</v>
      </c>
      <c r="ASH13" s="130" t="s">
        <v>25</v>
      </c>
      <c r="ASI13" s="130" t="s">
        <v>25</v>
      </c>
      <c r="ASJ13" s="130" t="s">
        <v>25</v>
      </c>
      <c r="ASK13" s="137" t="s">
        <v>25</v>
      </c>
      <c r="ASL13" s="92" t="s">
        <v>25</v>
      </c>
      <c r="ASM13" s="92" t="s">
        <v>25</v>
      </c>
      <c r="ASN13" s="92" t="s">
        <v>25</v>
      </c>
      <c r="ASO13" s="92" t="s">
        <v>25</v>
      </c>
      <c r="ASP13" s="92" t="s">
        <v>25</v>
      </c>
      <c r="ASQ13" s="92" t="s">
        <v>25</v>
      </c>
      <c r="ASR13" s="92" t="s">
        <v>25</v>
      </c>
      <c r="ASS13" s="92" t="s">
        <v>25</v>
      </c>
      <c r="AST13" s="92" t="s">
        <v>25</v>
      </c>
      <c r="ASU13" s="92" t="s">
        <v>25</v>
      </c>
      <c r="ASV13" s="92" t="s">
        <v>25</v>
      </c>
      <c r="ASW13" s="92" t="s">
        <v>25</v>
      </c>
      <c r="ASX13" s="92" t="s">
        <v>25</v>
      </c>
      <c r="ASY13" s="92" t="s">
        <v>25</v>
      </c>
      <c r="ASZ13" s="92" t="s">
        <v>25</v>
      </c>
      <c r="ATA13" s="92" t="s">
        <v>25</v>
      </c>
      <c r="ATB13" s="92" t="s">
        <v>25</v>
      </c>
      <c r="ATC13" s="92" t="s">
        <v>25</v>
      </c>
      <c r="ATD13" s="137" t="s">
        <v>25</v>
      </c>
      <c r="ATE13" s="91" t="s">
        <v>25</v>
      </c>
      <c r="ATF13" s="91" t="s">
        <v>25</v>
      </c>
      <c r="ATG13" s="91" t="s">
        <v>25</v>
      </c>
      <c r="ATH13" s="91" t="s">
        <v>25</v>
      </c>
      <c r="ATI13" s="91" t="s">
        <v>25</v>
      </c>
      <c r="ATJ13" s="91" t="s">
        <v>25</v>
      </c>
      <c r="ATK13" s="91" t="s">
        <v>25</v>
      </c>
      <c r="ATL13" s="91" t="s">
        <v>25</v>
      </c>
      <c r="ATM13" s="91" t="s">
        <v>25</v>
      </c>
      <c r="ATN13" s="91" t="s">
        <v>25</v>
      </c>
      <c r="ATO13" s="91" t="s">
        <v>25</v>
      </c>
      <c r="ATP13" s="95" t="s">
        <v>25</v>
      </c>
      <c r="ATQ13" s="91">
        <v>98</v>
      </c>
      <c r="ATR13" s="91">
        <v>32</v>
      </c>
      <c r="ATS13" s="91">
        <v>1</v>
      </c>
      <c r="ATT13" s="91">
        <v>0</v>
      </c>
      <c r="ATU13" s="91">
        <v>8</v>
      </c>
      <c r="ATV13" s="91">
        <v>0</v>
      </c>
      <c r="ATW13" s="91">
        <v>39</v>
      </c>
      <c r="ATX13" s="91">
        <v>18</v>
      </c>
      <c r="ATY13" s="91">
        <v>35</v>
      </c>
      <c r="ATZ13" s="91">
        <v>8</v>
      </c>
      <c r="AUA13" s="91">
        <v>15</v>
      </c>
      <c r="AUB13" s="93">
        <v>6</v>
      </c>
      <c r="AUC13" s="129">
        <v>19.100000000000001</v>
      </c>
      <c r="AUD13" s="130">
        <v>6</v>
      </c>
      <c r="AUE13" s="130">
        <v>0.9</v>
      </c>
      <c r="AUF13" s="130">
        <v>0</v>
      </c>
      <c r="AUG13" s="130">
        <v>102</v>
      </c>
      <c r="AUH13" s="130">
        <v>0</v>
      </c>
      <c r="AUI13" s="130">
        <v>22.9</v>
      </c>
      <c r="AUJ13" s="130">
        <v>9.3000000000000007</v>
      </c>
      <c r="AUK13" s="130">
        <v>30.3</v>
      </c>
      <c r="AUL13" s="130">
        <v>6.4</v>
      </c>
      <c r="AUM13" s="130">
        <v>38</v>
      </c>
      <c r="AUN13" s="137">
        <v>14.6</v>
      </c>
      <c r="AUO13" s="93" t="s">
        <v>2268</v>
      </c>
      <c r="AUP13" s="93" t="s">
        <v>2268</v>
      </c>
      <c r="AUQ13" s="93" t="s">
        <v>2268</v>
      </c>
      <c r="AUR13" s="93" t="s">
        <v>2268</v>
      </c>
      <c r="AUS13" s="93" t="s">
        <v>2268</v>
      </c>
      <c r="AUT13" s="93" t="s">
        <v>2268</v>
      </c>
      <c r="AUU13" s="93" t="s">
        <v>2268</v>
      </c>
      <c r="AUV13" s="93" t="s">
        <v>2268</v>
      </c>
      <c r="AUW13" s="93" t="s">
        <v>2268</v>
      </c>
      <c r="AUX13" s="93" t="s">
        <v>2268</v>
      </c>
      <c r="AUY13" s="93" t="s">
        <v>2268</v>
      </c>
      <c r="AUZ13" s="93" t="s">
        <v>2268</v>
      </c>
      <c r="AVA13" s="93" t="s">
        <v>2268</v>
      </c>
      <c r="AVB13" s="93" t="s">
        <v>2268</v>
      </c>
      <c r="AVC13" s="93" t="s">
        <v>2268</v>
      </c>
      <c r="AVD13" s="93" t="s">
        <v>2268</v>
      </c>
      <c r="AVE13" s="30" t="s">
        <v>25</v>
      </c>
      <c r="AVF13" s="141" t="s">
        <v>25</v>
      </c>
      <c r="AVG13" s="96" t="s">
        <v>25</v>
      </c>
      <c r="AVH13" s="141" t="s">
        <v>25</v>
      </c>
      <c r="AVI13" s="30"/>
      <c r="AVJ13" s="58"/>
      <c r="AVK13" s="30"/>
      <c r="AVL13" s="58"/>
      <c r="AVM13" s="30"/>
      <c r="AVN13" s="58"/>
      <c r="AVO13" s="30"/>
      <c r="AVP13" s="58"/>
      <c r="AVQ13" s="30"/>
      <c r="AVR13" s="30"/>
      <c r="AVS13" s="58"/>
      <c r="AVT13" s="30"/>
      <c r="AVU13" s="141"/>
      <c r="AVV13" s="141"/>
      <c r="AVW13" s="141"/>
      <c r="AVX13" s="141"/>
      <c r="AVY13" s="141"/>
      <c r="AVZ13" s="141"/>
      <c r="AWA13" s="58"/>
      <c r="AWB13" s="141"/>
      <c r="AWC13" s="226"/>
      <c r="AWD13" s="226"/>
      <c r="AWE13" s="226"/>
      <c r="AWF13" s="226"/>
      <c r="AWG13" s="226"/>
      <c r="AWH13" s="226"/>
      <c r="AWI13" s="226"/>
      <c r="AWJ13" s="141"/>
      <c r="AWK13" s="226"/>
      <c r="AWL13" s="226"/>
      <c r="AWM13" s="226"/>
      <c r="AWN13" s="226"/>
      <c r="AWO13" s="226"/>
      <c r="AWP13" s="226"/>
      <c r="AWQ13" s="226"/>
      <c r="AWR13" s="141"/>
      <c r="AWS13" s="226"/>
      <c r="AWT13" s="226"/>
      <c r="AWU13" s="226"/>
      <c r="AWV13" s="226"/>
      <c r="AWW13" s="226"/>
      <c r="AWX13" s="226"/>
      <c r="AWY13" s="226"/>
      <c r="AWZ13" s="30" t="s">
        <v>2268</v>
      </c>
      <c r="AXA13" s="141" t="s">
        <v>2268</v>
      </c>
      <c r="AXB13" s="141" t="s">
        <v>2268</v>
      </c>
      <c r="AXC13" s="141" t="s">
        <v>2268</v>
      </c>
      <c r="AXD13" s="141" t="s">
        <v>2268</v>
      </c>
      <c r="AXE13" s="141" t="s">
        <v>2268</v>
      </c>
      <c r="AXF13" s="141" t="s">
        <v>2268</v>
      </c>
      <c r="AXG13" s="141" t="s">
        <v>2268</v>
      </c>
      <c r="AXH13" s="141" t="s">
        <v>2268</v>
      </c>
      <c r="AXI13" s="141" t="s">
        <v>2268</v>
      </c>
      <c r="AXJ13" s="141" t="s">
        <v>2268</v>
      </c>
      <c r="AXK13" s="141" t="s">
        <v>2268</v>
      </c>
      <c r="AXL13" s="141" t="s">
        <v>2268</v>
      </c>
      <c r="AXM13" s="141" t="s">
        <v>2268</v>
      </c>
      <c r="AXN13" s="141" t="s">
        <v>2268</v>
      </c>
      <c r="AXO13" s="75">
        <v>6100</v>
      </c>
      <c r="AXP13" s="76">
        <v>3560</v>
      </c>
      <c r="AXQ13" s="76">
        <v>1484</v>
      </c>
      <c r="AXR13" s="76">
        <v>183</v>
      </c>
      <c r="AXS13" s="76">
        <v>873</v>
      </c>
      <c r="AXT13" s="507">
        <v>2905</v>
      </c>
      <c r="AXU13" s="508"/>
      <c r="AXV13" s="507">
        <v>1945</v>
      </c>
      <c r="AXW13" s="508"/>
      <c r="AXX13" s="315"/>
      <c r="AXY13" s="315"/>
      <c r="AXZ13" s="76" t="s">
        <v>25</v>
      </c>
      <c r="AYA13" s="77" t="s">
        <v>25</v>
      </c>
      <c r="AYB13" s="75">
        <v>1289</v>
      </c>
      <c r="AYC13" s="76">
        <v>4588</v>
      </c>
      <c r="AYD13" s="76">
        <v>246</v>
      </c>
      <c r="AYE13" s="76">
        <v>3167</v>
      </c>
      <c r="AYF13" s="76">
        <v>747</v>
      </c>
      <c r="AYG13" s="76">
        <v>720</v>
      </c>
      <c r="AYH13" s="76">
        <v>76</v>
      </c>
      <c r="AYI13" s="76">
        <v>96</v>
      </c>
      <c r="AYJ13" s="76">
        <v>220</v>
      </c>
      <c r="AYK13" s="76">
        <v>605</v>
      </c>
      <c r="AYL13" s="76">
        <v>152</v>
      </c>
      <c r="AYM13" s="76">
        <v>143</v>
      </c>
      <c r="AYN13" s="76">
        <v>263</v>
      </c>
      <c r="AYO13" s="76">
        <v>201</v>
      </c>
      <c r="AYP13" s="76">
        <v>196</v>
      </c>
      <c r="AYQ13" s="76">
        <v>250</v>
      </c>
      <c r="AYR13" s="76">
        <v>34</v>
      </c>
      <c r="AYS13" s="76">
        <v>220</v>
      </c>
      <c r="AYT13" s="76">
        <v>112</v>
      </c>
      <c r="AYU13" s="76">
        <v>1926</v>
      </c>
      <c r="AYV13" s="76">
        <v>199</v>
      </c>
      <c r="AYW13" s="76">
        <v>1374</v>
      </c>
      <c r="AYX13" s="76">
        <v>122</v>
      </c>
      <c r="AYY13" s="76">
        <v>146</v>
      </c>
      <c r="AYZ13" s="76">
        <v>211</v>
      </c>
      <c r="AZA13" s="77">
        <v>328</v>
      </c>
      <c r="AZB13" s="75">
        <v>4577</v>
      </c>
      <c r="AZC13" s="76">
        <v>858</v>
      </c>
      <c r="AZD13" s="76">
        <v>130</v>
      </c>
      <c r="AZE13" s="76">
        <v>3</v>
      </c>
      <c r="AZF13" s="76"/>
      <c r="AZG13" s="77"/>
      <c r="AZH13" s="76">
        <v>702</v>
      </c>
      <c r="AZI13" s="76">
        <v>21</v>
      </c>
      <c r="AZJ13" s="76">
        <v>587</v>
      </c>
      <c r="AZK13" s="76">
        <v>0</v>
      </c>
      <c r="AZL13" s="76">
        <v>17</v>
      </c>
      <c r="AZM13" s="76">
        <v>3</v>
      </c>
      <c r="AZN13" s="76">
        <v>55</v>
      </c>
      <c r="AZO13" s="76">
        <v>12</v>
      </c>
      <c r="AZP13" s="76">
        <v>244</v>
      </c>
      <c r="AZQ13" s="76">
        <v>0</v>
      </c>
      <c r="AZR13" s="76">
        <v>76</v>
      </c>
      <c r="AZS13" s="76">
        <v>1</v>
      </c>
      <c r="AZT13" s="76">
        <v>67</v>
      </c>
      <c r="AZU13" s="76">
        <v>0</v>
      </c>
      <c r="AZV13" s="76">
        <v>47</v>
      </c>
      <c r="AZW13" s="76">
        <v>1</v>
      </c>
      <c r="AZX13" s="76">
        <v>25</v>
      </c>
      <c r="AZY13" s="76">
        <v>0</v>
      </c>
      <c r="AZZ13" s="76">
        <v>12</v>
      </c>
      <c r="BAA13" s="76">
        <v>0</v>
      </c>
      <c r="BAB13" s="76">
        <v>1</v>
      </c>
      <c r="BAC13" s="76">
        <v>4</v>
      </c>
      <c r="BAD13" s="76">
        <v>43</v>
      </c>
      <c r="BAE13" s="75">
        <v>559</v>
      </c>
      <c r="BAF13" s="77">
        <v>8</v>
      </c>
      <c r="BAG13" s="191">
        <v>30</v>
      </c>
      <c r="BAH13" s="192">
        <v>14.803045479890063</v>
      </c>
      <c r="BAI13" s="66">
        <v>5</v>
      </c>
      <c r="BAJ13" s="192">
        <v>2.6811089066437881</v>
      </c>
      <c r="BAK13" s="66">
        <v>1005</v>
      </c>
      <c r="BAL13" s="192">
        <v>798.44283784857396</v>
      </c>
      <c r="BAM13" s="66">
        <v>194</v>
      </c>
      <c r="BAN13" s="192">
        <v>166.86880155514842</v>
      </c>
      <c r="BAO13" s="66">
        <v>2535</v>
      </c>
      <c r="BAP13" s="192">
        <v>2064.920783610964</v>
      </c>
      <c r="BAQ13" s="66">
        <v>770</v>
      </c>
      <c r="BAR13" s="192">
        <v>667.59146870123118</v>
      </c>
      <c r="BAS13" s="66">
        <v>20959</v>
      </c>
      <c r="BAT13" s="192">
        <v>2463.9645623609103</v>
      </c>
      <c r="BAU13" s="66">
        <v>3875</v>
      </c>
      <c r="BAV13" s="193">
        <v>441.69258879730813</v>
      </c>
      <c r="BAW13" s="191">
        <v>24529</v>
      </c>
      <c r="BAX13" s="66">
        <v>4844</v>
      </c>
      <c r="BAY13" s="66">
        <v>786</v>
      </c>
      <c r="BAZ13" s="66">
        <v>54</v>
      </c>
      <c r="BBA13" s="66">
        <v>2</v>
      </c>
      <c r="BBB13" s="66">
        <v>0</v>
      </c>
      <c r="BBC13" s="66">
        <v>123</v>
      </c>
      <c r="BBD13" s="66">
        <v>9</v>
      </c>
      <c r="BBE13" s="66">
        <v>228</v>
      </c>
      <c r="BBF13" s="66">
        <v>2</v>
      </c>
      <c r="BBG13" s="66">
        <v>3</v>
      </c>
      <c r="BBH13" s="66">
        <v>0</v>
      </c>
      <c r="BBI13" s="66">
        <v>14</v>
      </c>
      <c r="BBJ13" s="66">
        <v>3</v>
      </c>
      <c r="BBK13" s="66">
        <v>278</v>
      </c>
      <c r="BBL13" s="66">
        <v>28</v>
      </c>
      <c r="BBM13" s="66">
        <v>138</v>
      </c>
      <c r="BBN13" s="66">
        <v>12</v>
      </c>
      <c r="BBO13" s="66">
        <v>4111</v>
      </c>
      <c r="BBP13" s="66">
        <v>637</v>
      </c>
      <c r="BBQ13" s="66">
        <v>876</v>
      </c>
      <c r="BBR13" s="66">
        <v>364</v>
      </c>
      <c r="BBS13" s="66">
        <v>142</v>
      </c>
      <c r="BBT13" s="66">
        <v>73</v>
      </c>
      <c r="BBU13" s="66">
        <v>4554</v>
      </c>
      <c r="BBV13" s="66">
        <v>800</v>
      </c>
      <c r="BBW13" s="66">
        <v>33</v>
      </c>
      <c r="BBX13" s="194">
        <v>36</v>
      </c>
      <c r="BBY13" s="191">
        <v>33839</v>
      </c>
      <c r="BBZ13" s="66">
        <v>21280</v>
      </c>
      <c r="BCA13" s="66">
        <v>6669</v>
      </c>
      <c r="BCB13" s="66">
        <v>4631</v>
      </c>
      <c r="BCC13" s="66">
        <v>3277</v>
      </c>
      <c r="BCD13" s="66">
        <v>3086</v>
      </c>
      <c r="BCE13" s="66">
        <v>759</v>
      </c>
      <c r="BCF13" s="66">
        <v>462</v>
      </c>
      <c r="BCG13" s="66">
        <v>13442</v>
      </c>
      <c r="BCH13" s="66">
        <v>8556</v>
      </c>
      <c r="BCI13" s="66">
        <v>812</v>
      </c>
      <c r="BCJ13" s="66">
        <v>650</v>
      </c>
      <c r="BCK13" s="66">
        <v>1449</v>
      </c>
      <c r="BCL13" s="66">
        <v>1781</v>
      </c>
      <c r="BCM13" s="66">
        <v>1057</v>
      </c>
      <c r="BCN13" s="66">
        <v>231</v>
      </c>
      <c r="BCO13" s="66">
        <v>804</v>
      </c>
      <c r="BCP13" s="66">
        <v>311</v>
      </c>
      <c r="BCQ13" s="66">
        <v>5570</v>
      </c>
      <c r="BCR13" s="194">
        <v>1572</v>
      </c>
      <c r="BCS13" s="191">
        <v>24529</v>
      </c>
      <c r="BCT13" s="66">
        <v>4844</v>
      </c>
      <c r="BCU13" s="66">
        <v>6988</v>
      </c>
      <c r="BCV13" s="66">
        <v>1706</v>
      </c>
      <c r="BCW13" s="66">
        <v>1866</v>
      </c>
      <c r="BCX13" s="66">
        <v>653</v>
      </c>
      <c r="BCY13" s="66">
        <v>894</v>
      </c>
      <c r="BCZ13" s="66">
        <v>344</v>
      </c>
      <c r="BDA13" s="66">
        <v>11500</v>
      </c>
      <c r="BDB13" s="66">
        <v>1352</v>
      </c>
      <c r="BDC13" s="66">
        <v>493</v>
      </c>
      <c r="BDD13" s="66">
        <v>110</v>
      </c>
      <c r="BDE13" s="66">
        <v>1720</v>
      </c>
      <c r="BDF13" s="66">
        <v>567</v>
      </c>
      <c r="BDG13" s="66">
        <v>437</v>
      </c>
      <c r="BDH13" s="66">
        <v>34</v>
      </c>
      <c r="BDI13" s="66">
        <v>582</v>
      </c>
      <c r="BDJ13" s="66">
        <v>69</v>
      </c>
      <c r="BDK13" s="66">
        <v>49</v>
      </c>
      <c r="BDL13" s="194">
        <v>9</v>
      </c>
      <c r="BDM13" s="191">
        <v>4111</v>
      </c>
      <c r="BDN13" s="66">
        <v>637</v>
      </c>
      <c r="BDO13" s="192">
        <v>315.76537964046838</v>
      </c>
      <c r="BDP13" s="193">
        <v>49.174190111896372</v>
      </c>
      <c r="BDQ13" s="191">
        <v>786</v>
      </c>
      <c r="BDR13" s="66">
        <v>228</v>
      </c>
      <c r="BDS13" s="66">
        <v>138</v>
      </c>
      <c r="BDT13" s="66">
        <v>54</v>
      </c>
      <c r="BDU13" s="66">
        <v>2</v>
      </c>
      <c r="BDV13" s="66">
        <v>12</v>
      </c>
      <c r="BDW13" s="192">
        <v>60.372558598250578</v>
      </c>
      <c r="BDX13" s="192">
        <v>4.1686126625469448</v>
      </c>
      <c r="BDY13" s="66">
        <v>326</v>
      </c>
      <c r="BDZ13" s="66">
        <v>5</v>
      </c>
      <c r="BEA13" s="66">
        <v>50</v>
      </c>
      <c r="BEB13" s="66">
        <v>1049</v>
      </c>
      <c r="BEC13" s="66">
        <v>240</v>
      </c>
      <c r="BED13" s="194">
        <v>654</v>
      </c>
      <c r="BEE13" s="191">
        <v>355</v>
      </c>
      <c r="BEF13" s="192">
        <v>13.667982001385278</v>
      </c>
      <c r="BEG13" s="66">
        <v>323</v>
      </c>
      <c r="BEH13" s="192">
        <v>90.985915492957744</v>
      </c>
      <c r="BEI13" s="66">
        <v>321</v>
      </c>
      <c r="BEJ13" s="66">
        <v>2</v>
      </c>
      <c r="BEK13" s="192">
        <v>24.655968587835162</v>
      </c>
      <c r="BEL13" s="192">
        <v>0.15439306157581278</v>
      </c>
      <c r="BEM13" s="66">
        <v>8</v>
      </c>
      <c r="BEN13" s="194">
        <v>356</v>
      </c>
      <c r="BEO13" s="191">
        <v>321</v>
      </c>
      <c r="BEP13" s="66">
        <v>2</v>
      </c>
      <c r="BEQ13" s="66">
        <v>1</v>
      </c>
      <c r="BER13" s="66">
        <v>0</v>
      </c>
      <c r="BES13" s="66">
        <v>39</v>
      </c>
      <c r="BET13" s="66">
        <v>2</v>
      </c>
      <c r="BEU13" s="66">
        <v>72</v>
      </c>
      <c r="BEV13" s="66">
        <v>0</v>
      </c>
      <c r="BEW13" s="66">
        <v>209</v>
      </c>
      <c r="BEX13" s="194">
        <v>0</v>
      </c>
      <c r="BEY13" s="191">
        <v>321</v>
      </c>
      <c r="BEZ13" s="66">
        <v>2</v>
      </c>
      <c r="BFA13" s="66">
        <v>31</v>
      </c>
      <c r="BFB13" s="66">
        <v>0</v>
      </c>
      <c r="BFC13" s="66">
        <v>112</v>
      </c>
      <c r="BFD13" s="66">
        <v>0</v>
      </c>
      <c r="BFE13" s="66">
        <v>130</v>
      </c>
      <c r="BFF13" s="66">
        <v>2</v>
      </c>
      <c r="BFG13" s="66">
        <v>40</v>
      </c>
      <c r="BFH13" s="66">
        <v>0</v>
      </c>
      <c r="BFI13" s="66">
        <v>2</v>
      </c>
      <c r="BFJ13" s="66">
        <v>0</v>
      </c>
      <c r="BFK13" s="66">
        <v>6</v>
      </c>
      <c r="BFL13" s="194">
        <v>0</v>
      </c>
      <c r="BFM13" s="191">
        <v>1035</v>
      </c>
      <c r="BFN13" s="66">
        <v>199</v>
      </c>
      <c r="BFO13" s="66">
        <v>30</v>
      </c>
      <c r="BFP13" s="66">
        <v>5</v>
      </c>
      <c r="BFQ13" s="66">
        <v>1005</v>
      </c>
      <c r="BFR13" s="66">
        <v>194</v>
      </c>
      <c r="BFS13" s="192">
        <v>315.03876346524379</v>
      </c>
      <c r="BFT13" s="192">
        <v>65.731018104106042</v>
      </c>
      <c r="BFU13" s="66">
        <v>449</v>
      </c>
      <c r="BFV13" s="66">
        <v>65</v>
      </c>
      <c r="BFW13" s="192">
        <v>356.71724795423847</v>
      </c>
      <c r="BFX13" s="192">
        <v>55.909650005590962</v>
      </c>
      <c r="BFY13" s="66">
        <v>75</v>
      </c>
      <c r="BFZ13" s="66">
        <v>9</v>
      </c>
      <c r="BGA13" s="192">
        <v>59.585286406609995</v>
      </c>
      <c r="BGB13" s="193">
        <v>7.7413361546202877</v>
      </c>
      <c r="BGC13" s="191">
        <v>75</v>
      </c>
      <c r="BGD13" s="66">
        <v>9</v>
      </c>
      <c r="BGE13" s="66">
        <v>2</v>
      </c>
      <c r="BGF13" s="66">
        <v>0</v>
      </c>
      <c r="BGG13" s="66">
        <v>14</v>
      </c>
      <c r="BGH13" s="66">
        <v>1</v>
      </c>
      <c r="BGI13" s="66">
        <v>25</v>
      </c>
      <c r="BGJ13" s="66">
        <v>2</v>
      </c>
      <c r="BGK13" s="66">
        <v>0</v>
      </c>
      <c r="BGL13" s="66">
        <v>0</v>
      </c>
      <c r="BGM13" s="66">
        <v>0</v>
      </c>
      <c r="BGN13" s="66">
        <v>0</v>
      </c>
      <c r="BGO13" s="66">
        <v>26</v>
      </c>
      <c r="BGP13" s="66">
        <v>5</v>
      </c>
      <c r="BGQ13" s="66">
        <v>8</v>
      </c>
      <c r="BGR13" s="66">
        <v>1</v>
      </c>
      <c r="BGS13" s="66">
        <v>449</v>
      </c>
      <c r="BGT13" s="66">
        <v>65</v>
      </c>
      <c r="BGU13" s="66">
        <v>9</v>
      </c>
      <c r="BGV13" s="66">
        <v>2</v>
      </c>
      <c r="BGW13" s="66">
        <v>22</v>
      </c>
      <c r="BGX13" s="194">
        <v>10</v>
      </c>
      <c r="BGY13" s="191">
        <v>1</v>
      </c>
      <c r="BGZ13" s="66">
        <v>0</v>
      </c>
      <c r="BHA13" s="66">
        <v>0</v>
      </c>
      <c r="BHB13" s="66">
        <v>0</v>
      </c>
      <c r="BHC13" s="66">
        <v>0</v>
      </c>
      <c r="BHD13" s="66">
        <v>0</v>
      </c>
      <c r="BHE13" s="66">
        <v>1</v>
      </c>
      <c r="BHF13" s="66">
        <v>0</v>
      </c>
      <c r="BHG13" s="66">
        <v>0</v>
      </c>
      <c r="BHH13" s="66">
        <v>0</v>
      </c>
      <c r="BHI13" s="66">
        <v>0</v>
      </c>
      <c r="BHJ13" s="66">
        <v>0</v>
      </c>
      <c r="BHK13" s="66">
        <v>0</v>
      </c>
      <c r="BHL13" s="66">
        <v>0</v>
      </c>
      <c r="BHM13" s="66">
        <v>0</v>
      </c>
      <c r="BHN13" s="66">
        <v>0</v>
      </c>
      <c r="BHO13" s="66">
        <v>24</v>
      </c>
      <c r="BHP13" s="66">
        <v>5</v>
      </c>
      <c r="BHQ13" s="66">
        <v>0</v>
      </c>
      <c r="BHR13" s="66">
        <v>0</v>
      </c>
      <c r="BHS13" s="66">
        <v>0</v>
      </c>
      <c r="BHT13" s="194">
        <v>0</v>
      </c>
      <c r="BHU13" s="191">
        <v>3946</v>
      </c>
      <c r="BHV13" s="66">
        <v>707</v>
      </c>
      <c r="BHW13" s="66">
        <v>3125</v>
      </c>
      <c r="BHX13" s="66">
        <v>506</v>
      </c>
      <c r="BHY13" s="66">
        <v>815</v>
      </c>
      <c r="BHZ13" s="194">
        <v>201</v>
      </c>
      <c r="BIA13" s="191">
        <v>191</v>
      </c>
      <c r="BIB13" s="66">
        <v>86</v>
      </c>
      <c r="BIC13" s="192">
        <v>0.72348484848484851</v>
      </c>
      <c r="BID13" s="192">
        <v>0.32575757575757575</v>
      </c>
      <c r="BIE13" s="192">
        <v>1.4670685359116871</v>
      </c>
      <c r="BIF13" s="192">
        <v>0.66389016477599494</v>
      </c>
      <c r="BIG13" s="66">
        <v>69</v>
      </c>
      <c r="BIH13" s="66">
        <v>29</v>
      </c>
      <c r="BII13" s="192">
        <v>0.26136363636363635</v>
      </c>
      <c r="BIJ13" s="192">
        <v>0.10984848484848485</v>
      </c>
      <c r="BIK13" s="192">
        <v>0.52998810983197076</v>
      </c>
      <c r="BIL13" s="192">
        <v>0.22386993928492854</v>
      </c>
      <c r="BIM13" s="192">
        <v>1.9970566457436578</v>
      </c>
      <c r="BIN13" s="192">
        <v>0.88776010406092354</v>
      </c>
      <c r="BIO13" s="66">
        <v>108</v>
      </c>
      <c r="BIP13" s="66">
        <v>14</v>
      </c>
      <c r="BIQ13" s="194">
        <v>0</v>
      </c>
      <c r="BIR13" s="66">
        <f t="shared" si="55"/>
        <v>43</v>
      </c>
      <c r="BIS13" s="66">
        <f t="shared" si="56"/>
        <v>34</v>
      </c>
      <c r="BIT13" s="66">
        <v>12</v>
      </c>
      <c r="BIU13" s="66">
        <v>10</v>
      </c>
      <c r="BIV13" s="66">
        <v>31</v>
      </c>
      <c r="BIW13" s="66">
        <v>24</v>
      </c>
      <c r="BIX13" s="198">
        <v>1026</v>
      </c>
      <c r="BIY13" s="66" t="s">
        <v>2269</v>
      </c>
      <c r="BIZ13" s="66" t="s">
        <v>2269</v>
      </c>
      <c r="BJA13" s="66" t="s">
        <v>2269</v>
      </c>
      <c r="BJB13" s="66" t="s">
        <v>2269</v>
      </c>
      <c r="BJC13" s="199">
        <f t="shared" si="57"/>
        <v>9479</v>
      </c>
      <c r="BJD13" s="199">
        <v>3564</v>
      </c>
      <c r="BJE13" s="199">
        <v>2121</v>
      </c>
      <c r="BJF13" s="199">
        <v>3530</v>
      </c>
      <c r="BJG13" s="141">
        <v>264</v>
      </c>
      <c r="BJH13" s="66" t="s">
        <v>2269</v>
      </c>
      <c r="BJI13" s="48">
        <f t="shared" si="58"/>
        <v>59.974680873509868</v>
      </c>
      <c r="BJJ13" s="48">
        <f t="shared" si="59"/>
        <v>37.240215212575166</v>
      </c>
      <c r="BJK13" s="49">
        <f t="shared" si="60"/>
        <v>2.7851039139149698</v>
      </c>
      <c r="BJL13" s="191"/>
      <c r="BJM13" s="194"/>
      <c r="BJN13" s="191"/>
      <c r="BJO13" s="194"/>
      <c r="BJP13" s="76">
        <v>3193</v>
      </c>
      <c r="BJQ13" s="76">
        <v>7220</v>
      </c>
      <c r="BJR13" s="523">
        <v>22</v>
      </c>
      <c r="BJS13" s="523"/>
      <c r="BJT13" s="523">
        <v>564</v>
      </c>
      <c r="BJU13" s="523"/>
      <c r="BJV13" s="523">
        <v>2093</v>
      </c>
      <c r="BJW13" s="523"/>
      <c r="BJX13" s="523">
        <v>3592</v>
      </c>
      <c r="BJY13" s="523"/>
      <c r="BJZ13" s="523">
        <v>3434</v>
      </c>
      <c r="BKA13" s="523"/>
      <c r="BKB13" s="523">
        <v>708</v>
      </c>
      <c r="BKC13" s="523"/>
      <c r="BKD13" s="891">
        <v>567</v>
      </c>
      <c r="BKE13" s="892"/>
      <c r="BKF13" s="141" t="s">
        <v>25</v>
      </c>
      <c r="BKG13" s="141" t="s">
        <v>25</v>
      </c>
      <c r="BKH13" s="141">
        <v>555</v>
      </c>
      <c r="BKI13" s="141">
        <v>70</v>
      </c>
      <c r="BKJ13" s="141">
        <v>21</v>
      </c>
      <c r="BKK13" s="141">
        <v>2</v>
      </c>
      <c r="BKL13" s="141">
        <v>1</v>
      </c>
      <c r="BKM13" s="66">
        <v>0</v>
      </c>
      <c r="BKN13" s="141" t="s">
        <v>25</v>
      </c>
      <c r="BKO13" s="141" t="s">
        <v>25</v>
      </c>
      <c r="BKP13" s="141" t="s">
        <v>25</v>
      </c>
      <c r="BKQ13" s="141" t="s">
        <v>25</v>
      </c>
      <c r="BKR13" s="141" t="s">
        <v>25</v>
      </c>
      <c r="BKS13" s="141" t="s">
        <v>25</v>
      </c>
      <c r="BKT13" s="141" t="s">
        <v>25</v>
      </c>
      <c r="BKU13" s="141" t="s">
        <v>25</v>
      </c>
      <c r="BKV13" s="141" t="s">
        <v>25</v>
      </c>
      <c r="BKW13" s="141" t="s">
        <v>25</v>
      </c>
      <c r="BKX13" s="141"/>
      <c r="BKY13" s="141"/>
      <c r="BKZ13" s="141"/>
      <c r="BLA13" s="141"/>
      <c r="BLB13" s="141"/>
      <c r="BLC13" s="141"/>
      <c r="BLD13" s="61">
        <v>15</v>
      </c>
      <c r="BLE13" s="19">
        <f t="shared" si="61"/>
        <v>78.94736842105263</v>
      </c>
      <c r="BLF13" s="57">
        <v>4</v>
      </c>
      <c r="BLG13" s="19">
        <f t="shared" si="62"/>
        <v>21.052631578947366</v>
      </c>
      <c r="BLH13" s="141" t="s">
        <v>2268</v>
      </c>
      <c r="BLI13" s="141" t="s">
        <v>2268</v>
      </c>
      <c r="BLJ13" s="141" t="s">
        <v>2268</v>
      </c>
      <c r="BLK13" s="58" t="s">
        <v>2268</v>
      </c>
      <c r="BLL13" s="140" t="s">
        <v>25</v>
      </c>
      <c r="BLM13" s="140" t="s">
        <v>25</v>
      </c>
      <c r="BLN13" s="140" t="s">
        <v>25</v>
      </c>
      <c r="BLO13" s="140" t="s">
        <v>25</v>
      </c>
      <c r="BLP13" s="140" t="s">
        <v>25</v>
      </c>
      <c r="BLQ13" s="140" t="s">
        <v>25</v>
      </c>
      <c r="BLR13" s="140" t="s">
        <v>25</v>
      </c>
      <c r="BLS13" s="140" t="s">
        <v>25</v>
      </c>
      <c r="BLT13" s="140" t="s">
        <v>25</v>
      </c>
      <c r="BLU13" s="140" t="s">
        <v>25</v>
      </c>
      <c r="BLV13" s="140" t="s">
        <v>25</v>
      </c>
      <c r="BLW13" s="140" t="s">
        <v>25</v>
      </c>
      <c r="BLX13" s="140" t="s">
        <v>25</v>
      </c>
      <c r="BLY13" s="140" t="s">
        <v>25</v>
      </c>
      <c r="BLZ13" s="140" t="s">
        <v>25</v>
      </c>
      <c r="BMA13" s="140" t="s">
        <v>25</v>
      </c>
      <c r="BMB13" s="140" t="s">
        <v>25</v>
      </c>
      <c r="BMC13" s="140" t="s">
        <v>25</v>
      </c>
      <c r="BMD13" s="140" t="s">
        <v>25</v>
      </c>
      <c r="BME13" s="140" t="s">
        <v>25</v>
      </c>
      <c r="BMF13" s="139" t="s">
        <v>25</v>
      </c>
      <c r="BMG13" s="140" t="s">
        <v>25</v>
      </c>
      <c r="BMH13" s="140" t="s">
        <v>25</v>
      </c>
      <c r="BMI13" s="140" t="s">
        <v>25</v>
      </c>
      <c r="BMJ13" s="140" t="s">
        <v>25</v>
      </c>
      <c r="BMK13" s="140" t="s">
        <v>25</v>
      </c>
      <c r="BML13" s="140" t="s">
        <v>25</v>
      </c>
      <c r="BMM13" s="140" t="s">
        <v>25</v>
      </c>
      <c r="BMN13" s="140" t="s">
        <v>25</v>
      </c>
      <c r="BMO13" s="140" t="s">
        <v>25</v>
      </c>
      <c r="BMP13" s="140" t="s">
        <v>25</v>
      </c>
      <c r="BMQ13" s="131" t="s">
        <v>25</v>
      </c>
      <c r="BMR13" s="132" t="s">
        <v>25</v>
      </c>
      <c r="BMS13" s="132" t="s">
        <v>25</v>
      </c>
      <c r="BMT13" s="132" t="s">
        <v>25</v>
      </c>
      <c r="BMU13" s="132" t="s">
        <v>25</v>
      </c>
      <c r="BMV13" s="132" t="s">
        <v>25</v>
      </c>
      <c r="BMW13" s="132" t="s">
        <v>25</v>
      </c>
      <c r="BMX13" s="132" t="s">
        <v>25</v>
      </c>
      <c r="BMY13" s="132" t="s">
        <v>25</v>
      </c>
      <c r="BMZ13" s="132" t="s">
        <v>25</v>
      </c>
      <c r="BNA13" s="132" t="s">
        <v>25</v>
      </c>
      <c r="BNB13" s="132" t="s">
        <v>25</v>
      </c>
      <c r="BNC13" s="132" t="s">
        <v>25</v>
      </c>
      <c r="BND13" s="139" t="s">
        <v>25</v>
      </c>
      <c r="BNE13" s="140" t="s">
        <v>25</v>
      </c>
      <c r="BNF13" s="140" t="s">
        <v>25</v>
      </c>
      <c r="BNG13" s="140" t="s">
        <v>25</v>
      </c>
      <c r="BNH13" s="140" t="s">
        <v>25</v>
      </c>
      <c r="BNI13" s="140" t="s">
        <v>25</v>
      </c>
      <c r="BNJ13" s="140" t="s">
        <v>25</v>
      </c>
      <c r="BNK13" s="140" t="s">
        <v>25</v>
      </c>
      <c r="BNL13" s="140" t="s">
        <v>25</v>
      </c>
      <c r="BNM13" s="140" t="s">
        <v>25</v>
      </c>
      <c r="BNN13" s="140" t="s">
        <v>25</v>
      </c>
      <c r="BNO13" s="140" t="s">
        <v>25</v>
      </c>
      <c r="BNP13" s="140" t="s">
        <v>25</v>
      </c>
      <c r="BNQ13" s="140" t="s">
        <v>25</v>
      </c>
      <c r="BNR13" s="140" t="s">
        <v>25</v>
      </c>
      <c r="BNS13" s="140" t="s">
        <v>25</v>
      </c>
      <c r="BNT13" s="140" t="s">
        <v>25</v>
      </c>
      <c r="BNU13" s="140" t="s">
        <v>25</v>
      </c>
      <c r="BNV13" s="139" t="s">
        <v>25</v>
      </c>
      <c r="BNW13" s="140" t="s">
        <v>25</v>
      </c>
      <c r="BNX13" s="140" t="s">
        <v>25</v>
      </c>
      <c r="BNY13" s="140" t="s">
        <v>25</v>
      </c>
      <c r="BNZ13" s="140" t="s">
        <v>25</v>
      </c>
      <c r="BOA13" s="140" t="s">
        <v>25</v>
      </c>
      <c r="BOB13" s="140" t="s">
        <v>25</v>
      </c>
      <c r="BOC13" s="140" t="s">
        <v>25</v>
      </c>
      <c r="BOD13" s="140" t="s">
        <v>25</v>
      </c>
      <c r="BOE13" s="140" t="s">
        <v>25</v>
      </c>
      <c r="BOF13" s="140" t="s">
        <v>25</v>
      </c>
      <c r="BOG13" s="140" t="s">
        <v>25</v>
      </c>
      <c r="BOH13" s="140" t="s">
        <v>25</v>
      </c>
      <c r="BOI13" s="131" t="s">
        <v>25</v>
      </c>
      <c r="BOJ13" s="140" t="s">
        <v>25</v>
      </c>
      <c r="BOK13" s="140" t="s">
        <v>25</v>
      </c>
      <c r="BOL13" s="140" t="s">
        <v>25</v>
      </c>
      <c r="BOM13" s="131" t="s">
        <v>25</v>
      </c>
      <c r="BON13" s="16" t="s">
        <v>25</v>
      </c>
      <c r="BOO13" s="14" t="s">
        <v>25</v>
      </c>
      <c r="BOP13" s="14" t="s">
        <v>25</v>
      </c>
      <c r="BOQ13" s="14" t="s">
        <v>25</v>
      </c>
      <c r="BOR13" s="180"/>
      <c r="BOS13" s="241"/>
      <c r="BOT13" s="152"/>
      <c r="BOU13" s="153"/>
      <c r="BOV13" s="153"/>
      <c r="BOW13" s="154"/>
    </row>
    <row r="14" spans="1:1765" s="89" customFormat="1" ht="15" customHeight="1" x14ac:dyDescent="0.25">
      <c r="A14" s="471" t="s">
        <v>16</v>
      </c>
      <c r="B14" s="472"/>
      <c r="C14" s="61">
        <v>1311990</v>
      </c>
      <c r="D14" s="57">
        <v>1312082</v>
      </c>
      <c r="E14" s="19">
        <v>99.992988243112862</v>
      </c>
      <c r="F14" s="57">
        <v>500799</v>
      </c>
      <c r="G14" s="57">
        <v>319477</v>
      </c>
      <c r="H14" s="19">
        <v>156.75588540020095</v>
      </c>
      <c r="I14" s="57">
        <v>108280</v>
      </c>
      <c r="J14" s="57">
        <v>97938</v>
      </c>
      <c r="K14" s="19">
        <v>110.55974187751434</v>
      </c>
      <c r="L14" s="78">
        <v>255467</v>
      </c>
      <c r="M14" s="2">
        <v>235464</v>
      </c>
      <c r="N14" s="2">
        <v>949095</v>
      </c>
      <c r="O14" s="2">
        <v>964366</v>
      </c>
      <c r="P14" s="2">
        <v>107428</v>
      </c>
      <c r="Q14" s="2">
        <v>112252</v>
      </c>
      <c r="R14" s="48">
        <v>19.471718534440051</v>
      </c>
      <c r="S14" s="48">
        <v>17.945829605161872</v>
      </c>
      <c r="T14" s="48">
        <v>72.340109299613559</v>
      </c>
      <c r="U14" s="48">
        <v>73.498912415535003</v>
      </c>
      <c r="V14" s="48">
        <v>8.1881721659463871</v>
      </c>
      <c r="W14" s="48">
        <v>8.5552579793031232</v>
      </c>
      <c r="X14" s="48" t="s">
        <v>25</v>
      </c>
      <c r="Y14" s="49" t="s">
        <v>25</v>
      </c>
      <c r="Z14" s="13">
        <v>5.0405619690365482</v>
      </c>
      <c r="AA14" s="7">
        <v>8.2204791206899728</v>
      </c>
      <c r="AB14" s="2">
        <v>12308</v>
      </c>
      <c r="AC14" s="7">
        <f t="shared" si="63"/>
        <v>9.4047528081302048</v>
      </c>
      <c r="AD14" s="2">
        <v>11339</v>
      </c>
      <c r="AE14" s="316">
        <f t="shared" si="64"/>
        <v>8.6773656133272823</v>
      </c>
      <c r="AF14" s="7">
        <v>108.54572713643178</v>
      </c>
      <c r="AG14" s="2">
        <v>8398</v>
      </c>
      <c r="AH14" s="7">
        <f t="shared" si="65"/>
        <v>6.417055092840223</v>
      </c>
      <c r="AI14" s="2">
        <v>5428</v>
      </c>
      <c r="AJ14" s="316">
        <f t="shared" si="66"/>
        <v>4.1538707601323299</v>
      </c>
      <c r="AK14" s="2">
        <v>65427</v>
      </c>
      <c r="AL14" s="2">
        <v>82901</v>
      </c>
      <c r="AM14" s="7">
        <v>78.921846539848744</v>
      </c>
      <c r="AN14" s="2">
        <v>62757</v>
      </c>
      <c r="AO14" s="2">
        <v>78114</v>
      </c>
      <c r="AP14" s="18">
        <v>80.340271910284969</v>
      </c>
      <c r="AQ14" s="14">
        <v>12126</v>
      </c>
      <c r="AR14" s="14">
        <v>14082</v>
      </c>
      <c r="AS14" s="14">
        <v>4992</v>
      </c>
      <c r="AT14" s="14">
        <v>5317</v>
      </c>
      <c r="AU14" s="14">
        <v>7134</v>
      </c>
      <c r="AV14" s="14">
        <v>8765</v>
      </c>
      <c r="AW14" s="49">
        <v>86.109927567106951</v>
      </c>
      <c r="AX14" s="78">
        <v>1056523</v>
      </c>
      <c r="AY14" s="2">
        <v>1076618</v>
      </c>
      <c r="AZ14" s="2">
        <v>407244</v>
      </c>
      <c r="BA14" s="2">
        <v>345302</v>
      </c>
      <c r="BB14" s="2">
        <v>563975</v>
      </c>
      <c r="BC14" s="2">
        <v>568014</v>
      </c>
      <c r="BD14" s="2">
        <v>63057</v>
      </c>
      <c r="BE14" s="2">
        <v>75416</v>
      </c>
      <c r="BF14" s="2">
        <v>22247</v>
      </c>
      <c r="BG14" s="11">
        <v>87886</v>
      </c>
      <c r="BH14" s="78">
        <v>103165</v>
      </c>
      <c r="BI14" s="2">
        <v>95032</v>
      </c>
      <c r="BJ14" s="2">
        <v>99192</v>
      </c>
      <c r="BK14" s="2">
        <v>89246</v>
      </c>
      <c r="BL14" s="2">
        <v>94506</v>
      </c>
      <c r="BM14" s="2">
        <v>74948</v>
      </c>
      <c r="BN14" s="2">
        <v>50642</v>
      </c>
      <c r="BO14" s="2">
        <v>34992</v>
      </c>
      <c r="BP14" s="2">
        <v>23524</v>
      </c>
      <c r="BQ14" s="2">
        <v>18333</v>
      </c>
      <c r="BR14" s="2">
        <v>36215</v>
      </c>
      <c r="BS14" s="11">
        <v>32751</v>
      </c>
      <c r="BT14" s="22">
        <f t="shared" si="5"/>
        <v>99.894455526076271</v>
      </c>
      <c r="BU14" s="22">
        <f t="shared" si="6"/>
        <v>99.496403630919346</v>
      </c>
      <c r="BV14" s="22">
        <f t="shared" si="7"/>
        <v>97.430457331447428</v>
      </c>
      <c r="BW14" s="22">
        <f t="shared" si="8"/>
        <v>92.912320153247123</v>
      </c>
      <c r="BX14" s="22">
        <f t="shared" si="9"/>
        <v>80.259872611464971</v>
      </c>
      <c r="BY14" s="22">
        <f t="shared" si="10"/>
        <v>64.68730040910738</v>
      </c>
      <c r="BZ14" s="22">
        <f t="shared" si="11"/>
        <v>46.512610444717936</v>
      </c>
      <c r="CA14" s="22">
        <f t="shared" si="12"/>
        <v>31.353153056287297</v>
      </c>
      <c r="CB14" s="22">
        <f t="shared" si="13"/>
        <v>22.994438090769577</v>
      </c>
      <c r="CC14" s="22">
        <f t="shared" si="14"/>
        <v>16.685779816513762</v>
      </c>
      <c r="CD14" s="22">
        <f t="shared" si="15"/>
        <v>6.9309678283669216</v>
      </c>
      <c r="CE14" s="183">
        <f t="shared" si="16"/>
        <v>5.9796133362302388</v>
      </c>
      <c r="CF14" s="57">
        <v>104</v>
      </c>
      <c r="CG14" s="57">
        <v>438</v>
      </c>
      <c r="CH14" s="57">
        <v>2328</v>
      </c>
      <c r="CI14" s="57">
        <v>5932</v>
      </c>
      <c r="CJ14" s="57">
        <v>20909</v>
      </c>
      <c r="CK14" s="57">
        <v>36285</v>
      </c>
      <c r="CL14" s="57">
        <v>52037</v>
      </c>
      <c r="CM14" s="57">
        <v>67485</v>
      </c>
      <c r="CN14" s="57">
        <v>69457</v>
      </c>
      <c r="CO14" s="57">
        <v>78823</v>
      </c>
      <c r="CP14" s="57">
        <v>419140</v>
      </c>
      <c r="CQ14" s="98">
        <v>379051</v>
      </c>
      <c r="CR14" s="125">
        <f t="shared" si="17"/>
        <v>0.10070298429420764</v>
      </c>
      <c r="CS14" s="125">
        <f t="shared" si="18"/>
        <v>0.45857631945389637</v>
      </c>
      <c r="CT14" s="125">
        <f t="shared" si="19"/>
        <v>2.2866572371522866</v>
      </c>
      <c r="CU14" s="125">
        <f t="shared" si="20"/>
        <v>6.175692839444479</v>
      </c>
      <c r="CV14" s="125">
        <f t="shared" si="21"/>
        <v>17.757112526539277</v>
      </c>
      <c r="CW14" s="125">
        <f t="shared" si="22"/>
        <v>31.317429355612713</v>
      </c>
      <c r="CX14" s="125">
        <f t="shared" si="23"/>
        <v>47.793861018754939</v>
      </c>
      <c r="CY14" s="125">
        <f t="shared" si="24"/>
        <v>60.467179183914844</v>
      </c>
      <c r="CZ14" s="125">
        <f t="shared" si="25"/>
        <v>67.893414660371647</v>
      </c>
      <c r="DA14" s="125">
        <f t="shared" si="26"/>
        <v>71.740752876073969</v>
      </c>
      <c r="DB14" s="125">
        <f t="shared" si="27"/>
        <v>80.216646571357487</v>
      </c>
      <c r="DC14" s="125">
        <f t="shared" si="28"/>
        <v>69.206388040408171</v>
      </c>
      <c r="DD14" s="61">
        <v>5</v>
      </c>
      <c r="DE14" s="57">
        <v>43</v>
      </c>
      <c r="DF14" s="57">
        <v>286</v>
      </c>
      <c r="DG14" s="57">
        <v>853</v>
      </c>
      <c r="DH14" s="57">
        <v>2316</v>
      </c>
      <c r="DI14" s="57">
        <v>4459</v>
      </c>
      <c r="DJ14" s="57">
        <v>6132</v>
      </c>
      <c r="DK14" s="57">
        <v>8580</v>
      </c>
      <c r="DL14" s="57">
        <v>9116</v>
      </c>
      <c r="DM14" s="57">
        <v>11554</v>
      </c>
      <c r="DN14" s="57">
        <v>45202</v>
      </c>
      <c r="DO14" s="98">
        <v>49927</v>
      </c>
      <c r="DP14" s="20">
        <f t="shared" si="29"/>
        <v>4.8414896295292135E-3</v>
      </c>
      <c r="DQ14" s="19">
        <f t="shared" si="30"/>
        <v>4.5020049626752379E-2</v>
      </c>
      <c r="DR14" s="19">
        <f t="shared" si="31"/>
        <v>0.28092094923778094</v>
      </c>
      <c r="DS14" s="19">
        <f t="shared" si="32"/>
        <v>0.88804214296125095</v>
      </c>
      <c r="DT14" s="19">
        <f t="shared" si="33"/>
        <v>1.9668789808917195</v>
      </c>
      <c r="DU14" s="19">
        <f t="shared" si="34"/>
        <v>3.8485439574666414</v>
      </c>
      <c r="DV14" s="19">
        <f t="shared" si="35"/>
        <v>5.6319917706056319</v>
      </c>
      <c r="DW14" s="19">
        <f t="shared" si="36"/>
        <v>7.6877587226493196</v>
      </c>
      <c r="DX14" s="19">
        <f t="shared" si="37"/>
        <v>8.9107846299717508</v>
      </c>
      <c r="DY14" s="19">
        <f t="shared" si="38"/>
        <v>10.515873015873016</v>
      </c>
      <c r="DZ14" s="19">
        <f t="shared" si="39"/>
        <v>8.6509349103366446</v>
      </c>
      <c r="EA14" s="21">
        <f t="shared" si="40"/>
        <v>9.115573724099022</v>
      </c>
      <c r="EB14" s="182">
        <v>0</v>
      </c>
      <c r="EC14" s="182">
        <v>0</v>
      </c>
      <c r="ED14" s="135">
        <v>2</v>
      </c>
      <c r="EE14" s="135">
        <v>23</v>
      </c>
      <c r="EF14" s="135">
        <v>19</v>
      </c>
      <c r="EG14" s="135">
        <v>170</v>
      </c>
      <c r="EH14" s="135">
        <v>67</v>
      </c>
      <c r="EI14" s="135">
        <v>549</v>
      </c>
      <c r="EJ14" s="135">
        <v>206</v>
      </c>
      <c r="EK14" s="135">
        <v>1162</v>
      </c>
      <c r="EL14" s="135">
        <v>21953</v>
      </c>
      <c r="EM14" s="136">
        <v>85982</v>
      </c>
      <c r="EN14" s="186">
        <f t="shared" si="41"/>
        <v>0</v>
      </c>
      <c r="EO14" s="182">
        <f t="shared" si="42"/>
        <v>0</v>
      </c>
      <c r="EP14" s="19">
        <f t="shared" si="43"/>
        <v>1.9644821625019646E-3</v>
      </c>
      <c r="EQ14" s="19">
        <f t="shared" si="44"/>
        <v>2.3944864347138068E-2</v>
      </c>
      <c r="ER14" s="19">
        <f t="shared" si="45"/>
        <v>1.613588110403397E-2</v>
      </c>
      <c r="ES14" s="19">
        <f t="shared" si="46"/>
        <v>0.14672627781326061</v>
      </c>
      <c r="ET14" s="19">
        <f t="shared" si="47"/>
        <v>6.1536765921490114E-2</v>
      </c>
      <c r="EU14" s="19">
        <f t="shared" si="48"/>
        <v>0.4919090371485404</v>
      </c>
      <c r="EV14" s="19">
        <f t="shared" si="49"/>
        <v>0.20136261888703166</v>
      </c>
      <c r="EW14" s="19">
        <f t="shared" si="50"/>
        <v>1.0575942915392456</v>
      </c>
      <c r="EX14" s="19">
        <f t="shared" si="51"/>
        <v>4.201450689938949</v>
      </c>
      <c r="EY14" s="21">
        <f t="shared" si="52"/>
        <v>15.698424899262568</v>
      </c>
      <c r="EZ14" s="97">
        <v>20</v>
      </c>
      <c r="FA14" s="97">
        <v>158</v>
      </c>
      <c r="FB14" s="48">
        <v>30.1</v>
      </c>
      <c r="FC14" s="48">
        <v>28</v>
      </c>
      <c r="FD14" s="48">
        <v>30.9</v>
      </c>
      <c r="FE14" s="48">
        <v>28.450000000000003</v>
      </c>
      <c r="FF14" s="2">
        <v>14918</v>
      </c>
      <c r="FG14" s="2">
        <v>15265</v>
      </c>
      <c r="FH14" s="2">
        <v>2328</v>
      </c>
      <c r="FI14" s="2">
        <v>1981</v>
      </c>
      <c r="FJ14" s="48">
        <v>37.049999999999997</v>
      </c>
      <c r="FK14" s="48">
        <v>44.25</v>
      </c>
      <c r="FL14" s="48">
        <v>28.1</v>
      </c>
      <c r="FM14" s="48">
        <v>12.35</v>
      </c>
      <c r="FN14" s="47">
        <v>49.425173110691453</v>
      </c>
      <c r="FO14" s="2">
        <v>14918</v>
      </c>
      <c r="FP14" s="48">
        <v>50.574826889308554</v>
      </c>
      <c r="FQ14" s="2">
        <v>15265</v>
      </c>
      <c r="FR14" s="195">
        <v>0</v>
      </c>
      <c r="FS14" s="182">
        <v>3</v>
      </c>
      <c r="FT14" s="2">
        <v>83</v>
      </c>
      <c r="FU14" s="2">
        <v>355</v>
      </c>
      <c r="FV14" s="2">
        <v>1136</v>
      </c>
      <c r="FW14" s="2">
        <v>2715</v>
      </c>
      <c r="FX14" s="2">
        <v>6371</v>
      </c>
      <c r="FY14" s="2">
        <v>7914</v>
      </c>
      <c r="FZ14" s="2">
        <v>5182</v>
      </c>
      <c r="GA14" s="2">
        <v>3372</v>
      </c>
      <c r="GB14" s="2">
        <v>1557</v>
      </c>
      <c r="GC14" s="2">
        <v>665</v>
      </c>
      <c r="GD14" s="2">
        <v>373</v>
      </c>
      <c r="GE14" s="2">
        <v>167</v>
      </c>
      <c r="GF14" s="2">
        <v>216</v>
      </c>
      <c r="GG14" s="11">
        <v>74</v>
      </c>
      <c r="GH14" s="7">
        <v>0</v>
      </c>
      <c r="GI14" s="7">
        <v>1.9652800524074681E-2</v>
      </c>
      <c r="GJ14" s="7">
        <v>0.55637484917549274</v>
      </c>
      <c r="GK14" s="7">
        <v>2.3255813953488373</v>
      </c>
      <c r="GL14" s="7">
        <v>7.6149617911248164</v>
      </c>
      <c r="GM14" s="7">
        <v>17.785784474287585</v>
      </c>
      <c r="GN14" s="7">
        <v>42.706797157795947</v>
      </c>
      <c r="GO14" s="7">
        <v>51.844087782509007</v>
      </c>
      <c r="GP14" s="7">
        <v>34.73655986057112</v>
      </c>
      <c r="GQ14" s="7">
        <v>22.089747789059942</v>
      </c>
      <c r="GR14" s="7">
        <v>10.437055905617374</v>
      </c>
      <c r="GS14" s="7">
        <v>4.3563707828365539</v>
      </c>
      <c r="GT14" s="7">
        <v>2.5003351655717925</v>
      </c>
      <c r="GU14" s="7">
        <v>1.0940058958401573</v>
      </c>
      <c r="GV14" s="7">
        <v>1.4479152701434508</v>
      </c>
      <c r="GW14" s="18">
        <v>0.48476907959384208</v>
      </c>
      <c r="GX14" s="78">
        <v>92</v>
      </c>
      <c r="GY14" s="2">
        <v>1072</v>
      </c>
      <c r="GZ14" s="2">
        <v>6319</v>
      </c>
      <c r="HA14" s="2">
        <v>6319</v>
      </c>
      <c r="HB14" s="7">
        <v>11.55</v>
      </c>
      <c r="HC14" s="7">
        <v>11.35</v>
      </c>
      <c r="HD14" s="2">
        <v>3187</v>
      </c>
      <c r="HE14" s="2">
        <v>2777</v>
      </c>
      <c r="HF14" s="2">
        <v>940</v>
      </c>
      <c r="HG14" s="2">
        <v>1</v>
      </c>
      <c r="HH14" s="7">
        <v>46.15496017378711</v>
      </c>
      <c r="HI14" s="7">
        <v>40.217233888486604</v>
      </c>
      <c r="HJ14" s="7">
        <v>13.613323678493844</v>
      </c>
      <c r="HK14" s="18">
        <v>1.4482259232440259E-2</v>
      </c>
      <c r="HL14" s="13">
        <v>25.35</v>
      </c>
      <c r="HM14" s="7">
        <v>30.35</v>
      </c>
      <c r="HN14" s="7">
        <v>1058.75</v>
      </c>
      <c r="HO14" s="7">
        <v>1032</v>
      </c>
      <c r="HP14" s="7">
        <v>59</v>
      </c>
      <c r="HQ14" s="18">
        <v>95.914915211231872</v>
      </c>
      <c r="HR14" s="48">
        <v>0.65</v>
      </c>
      <c r="HS14" s="48">
        <v>4.1500000000000004</v>
      </c>
      <c r="HT14" s="48">
        <v>9.3000000000000007</v>
      </c>
      <c r="HU14" s="48">
        <v>28.95</v>
      </c>
      <c r="HV14" s="48">
        <v>48.6</v>
      </c>
      <c r="HW14" s="48">
        <v>73.349999999999994</v>
      </c>
      <c r="HX14" s="48">
        <v>85.050000000000011</v>
      </c>
      <c r="HY14" s="48">
        <v>73.849999999999994</v>
      </c>
      <c r="HZ14" s="48">
        <v>48.95</v>
      </c>
      <c r="IA14" s="48">
        <v>23.299999999999997</v>
      </c>
      <c r="IB14" s="48">
        <v>14.3</v>
      </c>
      <c r="IC14" s="48">
        <v>2.75</v>
      </c>
      <c r="ID14" s="48">
        <v>3.5</v>
      </c>
      <c r="IE14" s="48">
        <v>0.05</v>
      </c>
      <c r="IF14" s="48">
        <v>1.4</v>
      </c>
      <c r="IG14" s="104">
        <v>0</v>
      </c>
      <c r="IH14" s="61">
        <v>11798</v>
      </c>
      <c r="II14" s="57">
        <v>10827</v>
      </c>
      <c r="IJ14" s="57">
        <v>505</v>
      </c>
      <c r="IK14" s="57">
        <v>510</v>
      </c>
      <c r="IL14" s="57">
        <v>5</v>
      </c>
      <c r="IM14" s="57">
        <v>2</v>
      </c>
      <c r="IN14" s="57">
        <v>11954</v>
      </c>
      <c r="IO14" s="57">
        <v>11035</v>
      </c>
      <c r="IP14" s="57">
        <v>339</v>
      </c>
      <c r="IQ14" s="57">
        <v>287</v>
      </c>
      <c r="IR14" s="57">
        <v>15</v>
      </c>
      <c r="IS14" s="98">
        <v>17</v>
      </c>
      <c r="IT14" s="47">
        <v>95.856353591160229</v>
      </c>
      <c r="IU14" s="48">
        <v>95.484610635858544</v>
      </c>
      <c r="IV14" s="48">
        <v>4.1030224244393887</v>
      </c>
      <c r="IW14" s="48">
        <v>4.497751124437781</v>
      </c>
      <c r="IX14" s="48">
        <v>4.0623984400389987E-2</v>
      </c>
      <c r="IY14" s="48">
        <v>1.7638239703677575E-2</v>
      </c>
      <c r="IZ14" s="48">
        <v>97.123821904452385</v>
      </c>
      <c r="JA14" s="48">
        <v>97.318987565040999</v>
      </c>
      <c r="JB14" s="48">
        <v>2.7543061423464414</v>
      </c>
      <c r="JC14" s="48">
        <v>2.5310873974777315</v>
      </c>
      <c r="JD14" s="48">
        <v>0.12187195320116997</v>
      </c>
      <c r="JE14" s="49">
        <v>0.14992503748125938</v>
      </c>
      <c r="JF14" s="78">
        <v>12036</v>
      </c>
      <c r="JG14" s="2">
        <v>360</v>
      </c>
      <c r="JH14" s="2">
        <v>1987</v>
      </c>
      <c r="JI14" s="2">
        <v>5185</v>
      </c>
      <c r="JJ14" s="2">
        <v>3604</v>
      </c>
      <c r="JK14" s="2">
        <v>825</v>
      </c>
      <c r="JL14" s="2">
        <v>73</v>
      </c>
      <c r="JM14" s="2">
        <v>2</v>
      </c>
      <c r="JN14" s="2">
        <v>8533</v>
      </c>
      <c r="JO14" s="2">
        <v>2101</v>
      </c>
      <c r="JP14" s="11">
        <v>353</v>
      </c>
      <c r="JQ14" s="8">
        <v>52.27815662598271</v>
      </c>
      <c r="JR14" s="8">
        <v>1.5636537375667812</v>
      </c>
      <c r="JS14" s="8">
        <v>8.6304999348477622</v>
      </c>
      <c r="JT14" s="8">
        <v>22.520957303566</v>
      </c>
      <c r="JU14" s="8">
        <v>15.653911306085218</v>
      </c>
      <c r="JV14" s="8">
        <v>3.5833731485905398</v>
      </c>
      <c r="JW14" s="8">
        <v>0.31707423011770841</v>
      </c>
      <c r="JX14" s="8">
        <v>8.6869652087043399E-3</v>
      </c>
      <c r="JY14" s="8">
        <v>37.06293706293706</v>
      </c>
      <c r="JZ14" s="8">
        <v>9.1256569517439079</v>
      </c>
      <c r="KA14" s="8">
        <v>1.5332493593363159</v>
      </c>
      <c r="KB14" s="30" t="s">
        <v>2268</v>
      </c>
      <c r="KC14" s="57" t="s">
        <v>2268</v>
      </c>
      <c r="KD14" s="57" t="s">
        <v>2268</v>
      </c>
      <c r="KE14" s="57" t="s">
        <v>2268</v>
      </c>
      <c r="KF14" s="57" t="s">
        <v>2268</v>
      </c>
      <c r="KG14" s="57" t="s">
        <v>2268</v>
      </c>
      <c r="KH14" s="57" t="s">
        <v>2268</v>
      </c>
      <c r="KI14" s="57" t="s">
        <v>2268</v>
      </c>
      <c r="KJ14" s="57" t="s">
        <v>2268</v>
      </c>
      <c r="KK14" s="57" t="s">
        <v>2268</v>
      </c>
      <c r="KL14" s="57" t="s">
        <v>2268</v>
      </c>
      <c r="KM14" s="57" t="s">
        <v>2268</v>
      </c>
      <c r="KN14" s="57" t="s">
        <v>2268</v>
      </c>
      <c r="KO14" s="57" t="s">
        <v>2268</v>
      </c>
      <c r="KP14" s="57" t="s">
        <v>2268</v>
      </c>
      <c r="KQ14" s="57" t="s">
        <v>2268</v>
      </c>
      <c r="KR14" s="57" t="s">
        <v>2268</v>
      </c>
      <c r="KS14" s="57" t="s">
        <v>2268</v>
      </c>
      <c r="KT14" s="57" t="s">
        <v>2268</v>
      </c>
      <c r="KU14" s="183" t="s">
        <v>2268</v>
      </c>
      <c r="KV14" s="102" t="s">
        <v>2268</v>
      </c>
      <c r="KW14" s="103" t="s">
        <v>2268</v>
      </c>
      <c r="KX14" s="103" t="s">
        <v>2268</v>
      </c>
      <c r="KY14" s="103" t="s">
        <v>2268</v>
      </c>
      <c r="KZ14" s="103" t="s">
        <v>2268</v>
      </c>
      <c r="LA14" s="103" t="s">
        <v>2268</v>
      </c>
      <c r="LB14" s="103" t="s">
        <v>2268</v>
      </c>
      <c r="LC14" s="104" t="s">
        <v>2268</v>
      </c>
      <c r="LD14" s="16"/>
      <c r="LE14" s="14"/>
      <c r="LF14" s="14"/>
      <c r="LG14" s="14"/>
      <c r="LH14" s="14"/>
      <c r="LI14" s="14"/>
      <c r="LJ14" s="14"/>
      <c r="LK14" s="14"/>
      <c r="LL14" s="14"/>
      <c r="LM14" s="14"/>
      <c r="LN14" s="14"/>
      <c r="LO14" s="14"/>
      <c r="LP14" s="14"/>
      <c r="LQ14" s="14"/>
      <c r="LR14" s="14"/>
      <c r="LS14" s="14"/>
      <c r="LT14" s="14"/>
      <c r="LU14" s="14"/>
      <c r="LV14" s="14"/>
      <c r="LW14" s="14"/>
      <c r="LX14" s="14"/>
      <c r="LY14" s="14"/>
      <c r="LZ14" s="14"/>
      <c r="MA14" s="142"/>
      <c r="MB14" s="16"/>
      <c r="MC14" s="14"/>
      <c r="MD14" s="14"/>
      <c r="ME14" s="14"/>
      <c r="MF14" s="14"/>
      <c r="MG14" s="14"/>
      <c r="MH14" s="14"/>
      <c r="MI14" s="14"/>
      <c r="MJ14" s="14"/>
      <c r="MK14" s="14"/>
      <c r="ML14" s="14"/>
      <c r="MM14" s="14"/>
      <c r="MN14" s="14"/>
      <c r="MO14" s="14"/>
      <c r="MP14" s="14"/>
      <c r="MQ14" s="14"/>
      <c r="MR14" s="14"/>
      <c r="MS14" s="14"/>
      <c r="MT14" s="14"/>
      <c r="MU14" s="14"/>
      <c r="MV14" s="14"/>
      <c r="MW14" s="14"/>
      <c r="MX14" s="14"/>
      <c r="MY14" s="14"/>
      <c r="MZ14" s="14"/>
      <c r="NA14" s="14"/>
      <c r="NB14" s="14"/>
      <c r="NC14" s="14"/>
      <c r="ND14" s="14"/>
      <c r="NE14" s="14"/>
      <c r="NF14" s="14"/>
      <c r="NG14" s="14"/>
      <c r="NH14" s="14"/>
      <c r="NI14" s="142"/>
      <c r="NJ14" s="124">
        <v>1017</v>
      </c>
      <c r="NK14" s="99">
        <v>1066</v>
      </c>
      <c r="NL14" s="99">
        <v>695</v>
      </c>
      <c r="NM14" s="99">
        <v>550</v>
      </c>
      <c r="NN14" s="99">
        <v>666</v>
      </c>
      <c r="NO14" s="99">
        <v>526</v>
      </c>
      <c r="NP14" s="99">
        <v>29</v>
      </c>
      <c r="NQ14" s="99">
        <v>23</v>
      </c>
      <c r="NR14" s="99">
        <v>321</v>
      </c>
      <c r="NS14" s="99">
        <v>516</v>
      </c>
      <c r="NT14" s="183">
        <f t="shared" si="53"/>
        <v>44.176706827309239</v>
      </c>
      <c r="NU14" s="141">
        <v>68.400000000000006</v>
      </c>
      <c r="NV14" s="141">
        <v>51.6</v>
      </c>
      <c r="NW14" s="141" t="s">
        <v>2278</v>
      </c>
      <c r="NX14" s="141" t="s">
        <v>2278</v>
      </c>
      <c r="NY14" s="141" t="s">
        <v>2278</v>
      </c>
      <c r="NZ14" s="141" t="s">
        <v>2278</v>
      </c>
      <c r="OA14" s="141" t="s">
        <v>2278</v>
      </c>
      <c r="OB14" s="141" t="s">
        <v>2278</v>
      </c>
      <c r="OC14" s="141" t="s">
        <v>2278</v>
      </c>
      <c r="OD14" s="141" t="s">
        <v>2278</v>
      </c>
      <c r="OE14" s="141" t="s">
        <v>2278</v>
      </c>
      <c r="OF14" s="141" t="s">
        <v>2278</v>
      </c>
      <c r="OG14" s="141" t="s">
        <v>2278</v>
      </c>
      <c r="OH14" s="141" t="s">
        <v>2278</v>
      </c>
      <c r="OI14" s="141" t="s">
        <v>2278</v>
      </c>
      <c r="OJ14" s="58" t="s">
        <v>2278</v>
      </c>
      <c r="OK14" s="30" t="s">
        <v>2278</v>
      </c>
      <c r="OL14" s="141" t="s">
        <v>2278</v>
      </c>
      <c r="OM14" s="141" t="s">
        <v>2278</v>
      </c>
      <c r="ON14" s="141" t="s">
        <v>2278</v>
      </c>
      <c r="OO14" s="141" t="s">
        <v>2278</v>
      </c>
      <c r="OP14" s="141" t="s">
        <v>2278</v>
      </c>
      <c r="OQ14" s="141" t="s">
        <v>2278</v>
      </c>
      <c r="OR14" s="141" t="s">
        <v>2278</v>
      </c>
      <c r="OS14" s="141" t="s">
        <v>2278</v>
      </c>
      <c r="OT14" s="141" t="s">
        <v>2278</v>
      </c>
      <c r="OU14" s="141" t="s">
        <v>2278</v>
      </c>
      <c r="OV14" s="141" t="s">
        <v>2278</v>
      </c>
      <c r="OW14" s="141" t="s">
        <v>2278</v>
      </c>
      <c r="OX14" s="58" t="s">
        <v>2278</v>
      </c>
      <c r="OY14" s="141" t="s">
        <v>2278</v>
      </c>
      <c r="OZ14" s="141" t="s">
        <v>2278</v>
      </c>
      <c r="PA14" s="141" t="s">
        <v>2278</v>
      </c>
      <c r="PB14" s="141" t="s">
        <v>2278</v>
      </c>
      <c r="PC14" s="141" t="s">
        <v>2278</v>
      </c>
      <c r="PD14" s="141" t="s">
        <v>2278</v>
      </c>
      <c r="PE14" s="141" t="s">
        <v>2278</v>
      </c>
      <c r="PF14" s="141" t="s">
        <v>2278</v>
      </c>
      <c r="PG14" s="141" t="s">
        <v>2278</v>
      </c>
      <c r="PH14" s="141" t="s">
        <v>2278</v>
      </c>
      <c r="PI14" s="141" t="s">
        <v>2278</v>
      </c>
      <c r="PJ14" s="141" t="s">
        <v>2278</v>
      </c>
      <c r="PK14" s="141" t="s">
        <v>2278</v>
      </c>
      <c r="PL14" s="141" t="s">
        <v>2278</v>
      </c>
      <c r="PM14" s="141" t="s">
        <v>2278</v>
      </c>
      <c r="PN14" s="141" t="s">
        <v>2278</v>
      </c>
      <c r="PO14" s="141" t="s">
        <v>2278</v>
      </c>
      <c r="PP14" s="58" t="s">
        <v>2278</v>
      </c>
      <c r="PQ14" s="141" t="s">
        <v>2278</v>
      </c>
      <c r="PR14" s="141" t="s">
        <v>2278</v>
      </c>
      <c r="PS14" s="141" t="s">
        <v>2278</v>
      </c>
      <c r="PT14" s="141" t="s">
        <v>2278</v>
      </c>
      <c r="PU14" s="141" t="s">
        <v>2278</v>
      </c>
      <c r="PV14" s="141" t="s">
        <v>2278</v>
      </c>
      <c r="PW14" s="141" t="s">
        <v>2278</v>
      </c>
      <c r="PX14" s="141" t="s">
        <v>2278</v>
      </c>
      <c r="PY14" s="141" t="s">
        <v>2278</v>
      </c>
      <c r="PZ14" s="141" t="s">
        <v>2278</v>
      </c>
      <c r="QA14" s="141" t="s">
        <v>2278</v>
      </c>
      <c r="QB14" s="141" t="s">
        <v>2278</v>
      </c>
      <c r="QC14" s="141" t="s">
        <v>2278</v>
      </c>
      <c r="QD14" s="58" t="s">
        <v>2278</v>
      </c>
      <c r="QE14" s="141" t="s">
        <v>2278</v>
      </c>
      <c r="QF14" s="141" t="s">
        <v>2278</v>
      </c>
      <c r="QG14" s="141" t="s">
        <v>2278</v>
      </c>
      <c r="QH14" s="141" t="s">
        <v>2278</v>
      </c>
      <c r="QI14" s="141" t="s">
        <v>2278</v>
      </c>
      <c r="QJ14" s="141" t="s">
        <v>2278</v>
      </c>
      <c r="QK14" s="141" t="s">
        <v>2278</v>
      </c>
      <c r="QL14" s="141" t="s">
        <v>2278</v>
      </c>
      <c r="QM14" s="141" t="s">
        <v>2278</v>
      </c>
      <c r="QN14" s="141" t="s">
        <v>2278</v>
      </c>
      <c r="QO14" s="141" t="s">
        <v>2278</v>
      </c>
      <c r="QP14" s="58" t="s">
        <v>2278</v>
      </c>
      <c r="QQ14" s="133">
        <v>4.2</v>
      </c>
      <c r="QR14" s="133">
        <v>4.2</v>
      </c>
      <c r="QS14" s="141" t="s">
        <v>2278</v>
      </c>
      <c r="QT14" s="141" t="s">
        <v>2278</v>
      </c>
      <c r="QU14" s="141" t="s">
        <v>2278</v>
      </c>
      <c r="QV14" s="141" t="s">
        <v>2278</v>
      </c>
      <c r="QW14" s="141" t="s">
        <v>2278</v>
      </c>
      <c r="QX14" s="141" t="s">
        <v>2278</v>
      </c>
      <c r="QY14" s="141" t="s">
        <v>2278</v>
      </c>
      <c r="QZ14" s="141" t="s">
        <v>2278</v>
      </c>
      <c r="RA14" s="141" t="s">
        <v>2278</v>
      </c>
      <c r="RB14" s="141" t="s">
        <v>2278</v>
      </c>
      <c r="RC14" s="141" t="s">
        <v>2278</v>
      </c>
      <c r="RD14" s="141" t="s">
        <v>2278</v>
      </c>
      <c r="RE14" s="141" t="s">
        <v>2278</v>
      </c>
      <c r="RF14" s="141" t="s">
        <v>2278</v>
      </c>
      <c r="RG14" s="30" t="s">
        <v>2278</v>
      </c>
      <c r="RH14" s="141" t="s">
        <v>2278</v>
      </c>
      <c r="RI14" s="141" t="s">
        <v>2278</v>
      </c>
      <c r="RJ14" s="141" t="s">
        <v>2278</v>
      </c>
      <c r="RK14" s="141" t="s">
        <v>2278</v>
      </c>
      <c r="RL14" s="141" t="s">
        <v>2278</v>
      </c>
      <c r="RM14" s="141" t="s">
        <v>2278</v>
      </c>
      <c r="RN14" s="141" t="s">
        <v>2278</v>
      </c>
      <c r="RO14" s="141" t="s">
        <v>2278</v>
      </c>
      <c r="RP14" s="141" t="s">
        <v>2278</v>
      </c>
      <c r="RQ14" s="141" t="s">
        <v>2278</v>
      </c>
      <c r="RR14" s="141" t="s">
        <v>2278</v>
      </c>
      <c r="RS14" s="141" t="s">
        <v>2278</v>
      </c>
      <c r="RT14" s="141" t="s">
        <v>2278</v>
      </c>
      <c r="RU14" s="141" t="s">
        <v>2278</v>
      </c>
      <c r="RV14" s="141" t="s">
        <v>2278</v>
      </c>
      <c r="RW14" s="141" t="s">
        <v>2278</v>
      </c>
      <c r="RX14" s="141" t="s">
        <v>2278</v>
      </c>
      <c r="RY14" s="141" t="s">
        <v>2278</v>
      </c>
      <c r="RZ14" s="141" t="s">
        <v>2278</v>
      </c>
      <c r="SA14" s="61">
        <v>15829</v>
      </c>
      <c r="SB14" s="57">
        <v>15334</v>
      </c>
      <c r="SC14" s="57" t="s">
        <v>2279</v>
      </c>
      <c r="SD14" s="57" t="s">
        <v>2279</v>
      </c>
      <c r="SE14" s="57">
        <v>74982</v>
      </c>
      <c r="SF14" s="57">
        <v>7010</v>
      </c>
      <c r="SG14" s="57">
        <v>7105</v>
      </c>
      <c r="SH14" s="57" t="s">
        <v>2279</v>
      </c>
      <c r="SI14" s="57" t="s">
        <v>2279</v>
      </c>
      <c r="SJ14" s="57">
        <v>20160</v>
      </c>
      <c r="SK14" s="57" t="s">
        <v>25</v>
      </c>
      <c r="SL14" s="57" t="s">
        <v>25</v>
      </c>
      <c r="SM14" s="57" t="s">
        <v>25</v>
      </c>
      <c r="SN14" s="57" t="s">
        <v>25</v>
      </c>
      <c r="SO14" s="245">
        <v>5902</v>
      </c>
      <c r="SP14" s="246">
        <v>2833</v>
      </c>
      <c r="SQ14" s="237">
        <v>57</v>
      </c>
      <c r="SR14" s="121">
        <v>4</v>
      </c>
      <c r="SS14" s="184" t="s">
        <v>2268</v>
      </c>
      <c r="ST14" s="37" t="s">
        <v>2268</v>
      </c>
      <c r="SU14" s="37" t="s">
        <v>2268</v>
      </c>
      <c r="SV14" s="37" t="s">
        <v>2268</v>
      </c>
      <c r="SW14" s="196" t="s">
        <v>2820</v>
      </c>
      <c r="SX14" s="57" t="s">
        <v>2279</v>
      </c>
      <c r="SY14" s="57" t="s">
        <v>2279</v>
      </c>
      <c r="SZ14" s="57">
        <v>4</v>
      </c>
      <c r="TA14" s="7">
        <f t="shared" si="54"/>
        <v>100</v>
      </c>
      <c r="TB14" s="57" t="s">
        <v>2279</v>
      </c>
      <c r="TC14" s="7" t="s">
        <v>2279</v>
      </c>
      <c r="TD14" s="57" t="s">
        <v>2279</v>
      </c>
      <c r="TE14" s="7" t="s">
        <v>2279</v>
      </c>
      <c r="TF14" s="57" t="s">
        <v>2279</v>
      </c>
      <c r="TG14" s="7" t="s">
        <v>2279</v>
      </c>
      <c r="TH14" s="57">
        <v>4</v>
      </c>
      <c r="TI14" s="7">
        <f t="shared" si="4"/>
        <v>100</v>
      </c>
      <c r="TJ14" s="57" t="s">
        <v>2279</v>
      </c>
      <c r="TK14" s="7" t="s">
        <v>2279</v>
      </c>
      <c r="TL14" s="57">
        <v>1</v>
      </c>
      <c r="TM14" s="7">
        <f>TL14/TL14*100</f>
        <v>100</v>
      </c>
      <c r="TN14" s="57" t="s">
        <v>2279</v>
      </c>
      <c r="TO14" s="7" t="s">
        <v>2279</v>
      </c>
      <c r="TP14" s="57" t="s">
        <v>2279</v>
      </c>
      <c r="TQ14" s="7" t="s">
        <v>2279</v>
      </c>
      <c r="TR14" s="57" t="s">
        <v>2279</v>
      </c>
      <c r="TS14" s="7" t="s">
        <v>2279</v>
      </c>
      <c r="TT14" s="57" t="s">
        <v>2818</v>
      </c>
      <c r="TU14" s="7" t="s">
        <v>2818</v>
      </c>
      <c r="TV14" s="86" t="s">
        <v>2279</v>
      </c>
      <c r="TW14" s="87" t="s">
        <v>2279</v>
      </c>
      <c r="TX14" s="87">
        <v>1</v>
      </c>
      <c r="TY14" s="123">
        <v>100</v>
      </c>
      <c r="TZ14" s="22" t="s">
        <v>2268</v>
      </c>
      <c r="UA14" s="22" t="s">
        <v>2268</v>
      </c>
      <c r="UB14" s="22" t="s">
        <v>2268</v>
      </c>
      <c r="UC14" s="22" t="s">
        <v>2268</v>
      </c>
      <c r="UD14" s="22" t="s">
        <v>2268</v>
      </c>
      <c r="UE14" s="22" t="s">
        <v>2268</v>
      </c>
      <c r="UF14" s="22" t="s">
        <v>2268</v>
      </c>
      <c r="UG14" s="22" t="s">
        <v>2268</v>
      </c>
      <c r="UH14" s="22" t="s">
        <v>2268</v>
      </c>
      <c r="UI14" s="22" t="s">
        <v>2268</v>
      </c>
      <c r="UJ14" s="183" t="s">
        <v>2268</v>
      </c>
      <c r="UK14" s="22" t="s">
        <v>25</v>
      </c>
      <c r="UL14" s="22" t="s">
        <v>25</v>
      </c>
      <c r="UM14" s="22" t="s">
        <v>25</v>
      </c>
      <c r="UN14" s="22" t="s">
        <v>25</v>
      </c>
      <c r="UO14" s="22" t="s">
        <v>25</v>
      </c>
      <c r="UP14" s="22" t="s">
        <v>25</v>
      </c>
      <c r="UQ14" s="22" t="s">
        <v>25</v>
      </c>
      <c r="UR14" s="22" t="s">
        <v>25</v>
      </c>
      <c r="US14" s="22" t="s">
        <v>25</v>
      </c>
      <c r="UT14" s="22" t="s">
        <v>2268</v>
      </c>
      <c r="UU14" s="22" t="s">
        <v>25</v>
      </c>
      <c r="UV14" s="183" t="s">
        <v>25</v>
      </c>
      <c r="UW14" s="22" t="s">
        <v>2268</v>
      </c>
      <c r="UX14" s="22" t="s">
        <v>2268</v>
      </c>
      <c r="UY14" s="183" t="s">
        <v>2268</v>
      </c>
      <c r="UZ14" s="72" t="s">
        <v>24</v>
      </c>
      <c r="VA14" s="73" t="s">
        <v>24</v>
      </c>
      <c r="VB14" s="73" t="s">
        <v>24</v>
      </c>
      <c r="VC14" s="73" t="s">
        <v>24</v>
      </c>
      <c r="VD14" s="73" t="s">
        <v>24</v>
      </c>
      <c r="VE14" s="73" t="s">
        <v>24</v>
      </c>
      <c r="VF14" s="73" t="s">
        <v>24</v>
      </c>
      <c r="VG14" s="73" t="s">
        <v>24</v>
      </c>
      <c r="VH14" s="73" t="s">
        <v>24</v>
      </c>
      <c r="VI14" s="73" t="s">
        <v>24</v>
      </c>
      <c r="VJ14" s="73" t="s">
        <v>24</v>
      </c>
      <c r="VK14" s="74" t="s">
        <v>24</v>
      </c>
      <c r="VL14" s="72" t="s">
        <v>24</v>
      </c>
      <c r="VM14" s="73" t="s">
        <v>24</v>
      </c>
      <c r="VN14" s="73" t="s">
        <v>24</v>
      </c>
      <c r="VO14" s="73" t="s">
        <v>24</v>
      </c>
      <c r="VP14" s="73" t="s">
        <v>24</v>
      </c>
      <c r="VQ14" s="74" t="s">
        <v>24</v>
      </c>
      <c r="VR14" s="190"/>
      <c r="VS14" s="22"/>
      <c r="VT14" s="22"/>
      <c r="VU14" s="190"/>
      <c r="VV14" s="22"/>
      <c r="VW14" s="183"/>
      <c r="VX14" s="231"/>
      <c r="VY14" s="231"/>
      <c r="VZ14" s="231"/>
      <c r="WA14" s="231"/>
      <c r="WB14" s="231"/>
      <c r="WC14" s="231"/>
      <c r="WD14" s="231"/>
      <c r="WE14" s="231"/>
      <c r="WF14" s="231"/>
      <c r="WG14" s="231"/>
      <c r="WH14" s="231"/>
      <c r="WI14" s="231"/>
      <c r="WJ14" s="231"/>
      <c r="WK14" s="231"/>
      <c r="WL14" s="231"/>
      <c r="WM14" s="190"/>
      <c r="WN14" s="22"/>
      <c r="WO14" s="22"/>
      <c r="WP14" s="190"/>
      <c r="WQ14" s="22"/>
      <c r="WR14" s="22"/>
      <c r="WS14" s="22"/>
      <c r="WT14" s="190"/>
      <c r="WU14" s="183"/>
      <c r="WV14" s="182">
        <v>527</v>
      </c>
      <c r="WW14" s="182">
        <v>151</v>
      </c>
      <c r="WX14" s="182">
        <v>99</v>
      </c>
      <c r="WY14" s="182">
        <v>2489</v>
      </c>
      <c r="WZ14" s="182">
        <v>932</v>
      </c>
      <c r="XA14" s="182">
        <v>1127</v>
      </c>
      <c r="XB14" s="182">
        <v>359</v>
      </c>
      <c r="XC14" s="182">
        <v>82</v>
      </c>
      <c r="XD14" s="189">
        <v>112</v>
      </c>
      <c r="XE14" s="182">
        <v>1542</v>
      </c>
      <c r="XF14" s="182">
        <v>763</v>
      </c>
      <c r="XG14" s="182">
        <v>5490</v>
      </c>
      <c r="XH14" s="182">
        <v>15618</v>
      </c>
      <c r="XI14" s="187">
        <v>35.151747983096428</v>
      </c>
      <c r="XJ14" s="186">
        <v>5</v>
      </c>
      <c r="XK14" s="182">
        <v>13</v>
      </c>
      <c r="XL14" s="182">
        <v>0</v>
      </c>
      <c r="XM14" s="182">
        <v>0</v>
      </c>
      <c r="XN14" s="182">
        <v>5</v>
      </c>
      <c r="XO14" s="182">
        <v>13</v>
      </c>
      <c r="XP14" s="182">
        <v>4</v>
      </c>
      <c r="XQ14" s="182">
        <v>12</v>
      </c>
      <c r="XR14" s="182">
        <v>4</v>
      </c>
      <c r="XS14" s="182">
        <v>11</v>
      </c>
      <c r="XT14" s="182">
        <v>0</v>
      </c>
      <c r="XU14" s="182">
        <v>1</v>
      </c>
      <c r="XV14" s="182">
        <v>1</v>
      </c>
      <c r="XW14" s="189">
        <v>2</v>
      </c>
      <c r="XX14" s="182">
        <v>33761</v>
      </c>
      <c r="XY14" s="182">
        <v>1577</v>
      </c>
      <c r="XZ14" s="182">
        <v>3023</v>
      </c>
      <c r="YA14" s="182">
        <v>2647</v>
      </c>
      <c r="YB14" s="182">
        <v>45216500</v>
      </c>
      <c r="YC14" s="57" t="s">
        <v>25</v>
      </c>
      <c r="YD14" s="186">
        <v>5</v>
      </c>
      <c r="YE14" s="182">
        <v>48238</v>
      </c>
      <c r="YF14" s="182">
        <v>2</v>
      </c>
      <c r="YG14" s="182">
        <v>30</v>
      </c>
      <c r="YH14" s="188">
        <v>0.2286</v>
      </c>
      <c r="YI14" s="182">
        <v>211</v>
      </c>
      <c r="YJ14" s="188">
        <v>1.6147</v>
      </c>
      <c r="YK14" s="182" t="s">
        <v>2328</v>
      </c>
      <c r="YL14" s="182">
        <v>935</v>
      </c>
      <c r="YM14" s="182" t="s">
        <v>25</v>
      </c>
      <c r="YN14" s="188">
        <v>100</v>
      </c>
      <c r="YO14" s="182">
        <v>13854</v>
      </c>
      <c r="YP14" s="182">
        <v>1054</v>
      </c>
      <c r="YQ14" s="19">
        <v>8.0659170618634413</v>
      </c>
      <c r="YR14" s="182">
        <v>3375.72</v>
      </c>
      <c r="YS14" s="182"/>
      <c r="YT14" s="182"/>
      <c r="YU14" s="182"/>
      <c r="YV14" s="182"/>
      <c r="YW14" s="186">
        <v>59215</v>
      </c>
      <c r="YX14" s="182">
        <v>42766</v>
      </c>
      <c r="YY14" s="182">
        <v>638</v>
      </c>
      <c r="YZ14" s="182">
        <v>422</v>
      </c>
      <c r="ZA14" s="182">
        <v>1956</v>
      </c>
      <c r="ZB14" s="182">
        <v>1141</v>
      </c>
      <c r="ZC14" s="182">
        <v>1033</v>
      </c>
      <c r="ZD14" s="182">
        <v>701</v>
      </c>
      <c r="ZE14" s="182">
        <v>1024</v>
      </c>
      <c r="ZF14" s="182">
        <v>805</v>
      </c>
      <c r="ZG14" s="182">
        <v>5773</v>
      </c>
      <c r="ZH14" s="182">
        <v>3671</v>
      </c>
      <c r="ZI14" s="182">
        <v>10677</v>
      </c>
      <c r="ZJ14" s="182">
        <v>6476</v>
      </c>
      <c r="ZK14" s="182">
        <v>17102</v>
      </c>
      <c r="ZL14" s="182">
        <v>11398</v>
      </c>
      <c r="ZM14" s="182">
        <v>4131</v>
      </c>
      <c r="ZN14" s="182">
        <v>3204</v>
      </c>
      <c r="ZO14" s="182">
        <v>16881</v>
      </c>
      <c r="ZP14" s="182">
        <v>14948</v>
      </c>
      <c r="ZQ14" s="182"/>
      <c r="ZR14" s="182"/>
      <c r="ZS14" s="186">
        <v>8545</v>
      </c>
      <c r="ZT14" s="189">
        <v>4914</v>
      </c>
      <c r="ZU14" s="76">
        <v>433</v>
      </c>
      <c r="ZV14" s="76">
        <v>519</v>
      </c>
      <c r="ZW14" s="76">
        <v>302</v>
      </c>
      <c r="ZX14" s="76">
        <v>397</v>
      </c>
      <c r="ZY14" s="76">
        <v>131</v>
      </c>
      <c r="ZZ14" s="76">
        <v>132</v>
      </c>
      <c r="AAA14" s="76">
        <v>91</v>
      </c>
      <c r="AAB14" s="76">
        <v>103</v>
      </c>
      <c r="AAC14" s="76">
        <v>1029</v>
      </c>
      <c r="AAD14" s="76">
        <v>1823</v>
      </c>
      <c r="AAE14" s="76">
        <v>1051</v>
      </c>
      <c r="AAF14" s="77">
        <v>1584</v>
      </c>
      <c r="AAG14" s="61" t="s">
        <v>25</v>
      </c>
      <c r="AAH14" s="57" t="s">
        <v>25</v>
      </c>
      <c r="AAI14" s="57" t="s">
        <v>25</v>
      </c>
      <c r="AAJ14" s="57" t="s">
        <v>25</v>
      </c>
      <c r="AAK14" s="57" t="s">
        <v>25</v>
      </c>
      <c r="AAL14" s="57" t="s">
        <v>25</v>
      </c>
      <c r="AAM14" s="57" t="s">
        <v>25</v>
      </c>
      <c r="AAN14" s="57" t="s">
        <v>25</v>
      </c>
      <c r="AAO14" s="57" t="s">
        <v>25</v>
      </c>
      <c r="AAP14" s="57" t="s">
        <v>25</v>
      </c>
      <c r="AAQ14" s="57" t="s">
        <v>25</v>
      </c>
      <c r="AAR14" s="57" t="s">
        <v>25</v>
      </c>
      <c r="AAS14" s="57" t="s">
        <v>25</v>
      </c>
      <c r="AAT14" s="57" t="s">
        <v>25</v>
      </c>
      <c r="AAU14" s="57" t="s">
        <v>25</v>
      </c>
      <c r="AAV14" s="57" t="s">
        <v>25</v>
      </c>
      <c r="AAW14" s="57" t="s">
        <v>25</v>
      </c>
      <c r="AAX14" s="57" t="s">
        <v>25</v>
      </c>
      <c r="AAY14" s="57" t="s">
        <v>25</v>
      </c>
      <c r="AAZ14" s="57" t="s">
        <v>25</v>
      </c>
      <c r="ABA14" s="57" t="s">
        <v>25</v>
      </c>
      <c r="ABB14" s="57" t="s">
        <v>25</v>
      </c>
      <c r="ABC14" s="57" t="s">
        <v>25</v>
      </c>
      <c r="ABD14" s="57" t="s">
        <v>25</v>
      </c>
      <c r="ABE14" s="57" t="s">
        <v>25</v>
      </c>
      <c r="ABF14" s="57" t="s">
        <v>25</v>
      </c>
      <c r="ABG14" s="57" t="s">
        <v>25</v>
      </c>
      <c r="ABH14" s="57" t="s">
        <v>25</v>
      </c>
      <c r="ABI14" s="57" t="s">
        <v>25</v>
      </c>
      <c r="ABJ14" s="57" t="s">
        <v>25</v>
      </c>
      <c r="ABK14" s="61" t="s">
        <v>25</v>
      </c>
      <c r="ABL14" s="98" t="s">
        <v>25</v>
      </c>
      <c r="ABM14" s="16"/>
      <c r="ABN14" s="14"/>
      <c r="ABO14" s="14"/>
      <c r="ABP14" s="14"/>
      <c r="ABQ14" s="142"/>
      <c r="ABR14" s="61"/>
      <c r="ABS14" s="98"/>
      <c r="ABT14" s="57"/>
      <c r="ABU14" s="57"/>
      <c r="ABV14" s="57"/>
      <c r="ABW14" s="61"/>
      <c r="ABX14" s="57"/>
      <c r="ABY14" s="57"/>
      <c r="ABZ14" s="57"/>
      <c r="ACA14" s="186">
        <v>3045</v>
      </c>
      <c r="ACB14" s="182">
        <v>2702</v>
      </c>
      <c r="ACC14" s="182"/>
      <c r="ACD14" s="182"/>
      <c r="ACE14" s="182"/>
      <c r="ACF14" s="182"/>
      <c r="ACG14" s="182"/>
      <c r="ACH14" s="182"/>
      <c r="ACI14" s="182"/>
      <c r="ACJ14" s="182"/>
      <c r="ACK14" s="182"/>
      <c r="ACL14" s="189"/>
      <c r="ACM14" s="99">
        <v>53217</v>
      </c>
      <c r="ACN14" s="99">
        <v>30688</v>
      </c>
      <c r="ACO14" s="99">
        <v>194807</v>
      </c>
      <c r="ACP14" s="99">
        <v>196088</v>
      </c>
      <c r="ACQ14" s="99">
        <v>144566</v>
      </c>
      <c r="ACR14" s="99">
        <v>152543</v>
      </c>
      <c r="ACS14" s="99">
        <v>93061</v>
      </c>
      <c r="ACT14" s="99">
        <v>87518</v>
      </c>
      <c r="ACU14" s="99">
        <v>289838</v>
      </c>
      <c r="ACV14" s="99">
        <v>262333</v>
      </c>
      <c r="ACW14" s="99">
        <v>153714</v>
      </c>
      <c r="ACX14" s="99">
        <v>143592</v>
      </c>
      <c r="ACY14" s="99">
        <v>119339</v>
      </c>
      <c r="ACZ14" s="99">
        <v>166146</v>
      </c>
      <c r="ADA14" s="99">
        <v>7981</v>
      </c>
      <c r="ADB14" s="99">
        <v>37710</v>
      </c>
      <c r="ADC14" s="190">
        <v>5.0369939887726058</v>
      </c>
      <c r="ADD14" s="22">
        <v>2.8504074797188976</v>
      </c>
      <c r="ADE14" s="22">
        <v>18.438500628949868</v>
      </c>
      <c r="ADF14" s="22">
        <v>18.213331005054716</v>
      </c>
      <c r="ADG14" s="22">
        <v>13.683185316363202</v>
      </c>
      <c r="ADH14" s="22">
        <v>14.168720939088889</v>
      </c>
      <c r="ADI14" s="22">
        <v>8.8082322864717568</v>
      </c>
      <c r="ADJ14" s="22">
        <v>8.1289742508484899</v>
      </c>
      <c r="ADK14" s="22">
        <v>27.433193598246326</v>
      </c>
      <c r="ADL14" s="22">
        <v>24.366395508899164</v>
      </c>
      <c r="ADM14" s="22">
        <v>14.549044365338002</v>
      </c>
      <c r="ADN14" s="22">
        <v>13.337321129685739</v>
      </c>
      <c r="ADO14" s="22">
        <v>11.2954474251862</v>
      </c>
      <c r="ADP14" s="22">
        <v>15.432214583074034</v>
      </c>
      <c r="ADQ14" s="22">
        <v>0.75540239067204407</v>
      </c>
      <c r="ADR14" s="22">
        <v>3.5026351036300709</v>
      </c>
      <c r="ADS14" s="22">
        <v>99.244597609327954</v>
      </c>
      <c r="ADT14" s="22">
        <v>96.49736489636993</v>
      </c>
      <c r="ADU14" s="22">
        <v>23.475494617722475</v>
      </c>
      <c r="ADV14" s="22">
        <v>21.063738484773612</v>
      </c>
      <c r="ADW14" s="139">
        <v>12581</v>
      </c>
      <c r="ADX14" s="138">
        <v>38.135798726886939</v>
      </c>
      <c r="ADY14" s="140">
        <v>20409</v>
      </c>
      <c r="ADZ14" s="138">
        <v>61.864201273113061</v>
      </c>
      <c r="AEA14" s="140">
        <v>338966</v>
      </c>
      <c r="AEB14" s="138">
        <v>50.471712160286842</v>
      </c>
      <c r="AEC14" s="140">
        <v>332630</v>
      </c>
      <c r="AED14" s="138">
        <v>49.528287839713158</v>
      </c>
      <c r="AEE14" s="139">
        <v>15</v>
      </c>
      <c r="AEF14" s="138">
        <v>0.81256771397616467</v>
      </c>
      <c r="AEG14" s="140">
        <v>1831</v>
      </c>
      <c r="AEH14" s="138">
        <v>99.187432286023835</v>
      </c>
      <c r="AEI14" s="140" t="s">
        <v>25</v>
      </c>
      <c r="AEJ14" s="138" t="s">
        <v>25</v>
      </c>
      <c r="AEK14" s="140" t="s">
        <v>25</v>
      </c>
      <c r="AEL14" s="138" t="s">
        <v>25</v>
      </c>
      <c r="AEM14" s="140">
        <v>9030</v>
      </c>
      <c r="AEN14" s="138">
        <v>51.429547784485706</v>
      </c>
      <c r="AEO14" s="140">
        <v>8528</v>
      </c>
      <c r="AEP14" s="288">
        <v>48.570452215514294</v>
      </c>
      <c r="AEQ14" s="139">
        <v>3459</v>
      </c>
      <c r="AER14" s="138">
        <v>29.808686659772494</v>
      </c>
      <c r="AES14" s="140">
        <v>8145</v>
      </c>
      <c r="AET14" s="138">
        <v>70.191313340227509</v>
      </c>
      <c r="AEU14" s="140">
        <v>112108</v>
      </c>
      <c r="AEV14" s="138">
        <v>52.074710961850215</v>
      </c>
      <c r="AEW14" s="140">
        <v>103175</v>
      </c>
      <c r="AEX14" s="138">
        <v>47.925289038149785</v>
      </c>
      <c r="AEY14" s="140">
        <v>5732</v>
      </c>
      <c r="AEZ14" s="138">
        <v>51.302246487067038</v>
      </c>
      <c r="AFA14" s="140">
        <v>5441</v>
      </c>
      <c r="AFB14" s="138">
        <v>48.697753512932962</v>
      </c>
      <c r="AFC14" s="139">
        <v>111810</v>
      </c>
      <c r="AFD14" s="140">
        <v>102932</v>
      </c>
      <c r="AFE14" s="140">
        <v>53908</v>
      </c>
      <c r="AFF14" s="140">
        <v>53556</v>
      </c>
      <c r="AFG14" s="138">
        <v>48.213934352920134</v>
      </c>
      <c r="AFH14" s="138">
        <v>52.0304667158901</v>
      </c>
      <c r="AFI14" s="140">
        <v>1822</v>
      </c>
      <c r="AFJ14" s="138">
        <v>51.570902915369373</v>
      </c>
      <c r="AFK14" s="140">
        <v>1711</v>
      </c>
      <c r="AFL14" s="138">
        <v>48.429097084630627</v>
      </c>
      <c r="AFM14" s="140">
        <v>26</v>
      </c>
      <c r="AFN14" s="138">
        <v>56.521739130434781</v>
      </c>
      <c r="AFO14" s="140">
        <v>20</v>
      </c>
      <c r="AFP14" s="138">
        <v>43.478260869565219</v>
      </c>
      <c r="AFQ14" s="140">
        <v>588</v>
      </c>
      <c r="AFR14" s="140">
        <v>463</v>
      </c>
      <c r="AFS14" s="138">
        <v>126.99784017278618</v>
      </c>
      <c r="AFT14" s="140">
        <v>165</v>
      </c>
      <c r="AFU14" s="140">
        <v>68</v>
      </c>
      <c r="AFV14" s="138">
        <v>29.184549356223176</v>
      </c>
      <c r="AFW14" s="140" t="s">
        <v>25</v>
      </c>
      <c r="AFX14" s="140" t="s">
        <v>25</v>
      </c>
      <c r="AFY14" s="139">
        <v>1976</v>
      </c>
      <c r="AFZ14" s="138">
        <v>30.64516129032258</v>
      </c>
      <c r="AGA14" s="140">
        <v>4472</v>
      </c>
      <c r="AGB14" s="138">
        <v>69.354838709677423</v>
      </c>
      <c r="AGC14" s="140">
        <v>63934</v>
      </c>
      <c r="AGD14" s="138">
        <v>52.038515696855747</v>
      </c>
      <c r="AGE14" s="140">
        <v>58925</v>
      </c>
      <c r="AGF14" s="138">
        <v>47.961484303144253</v>
      </c>
      <c r="AGG14" s="140">
        <v>723</v>
      </c>
      <c r="AGH14" s="138">
        <v>50.736842105263158</v>
      </c>
      <c r="AGI14" s="140">
        <v>702</v>
      </c>
      <c r="AGJ14" s="138">
        <v>49.263157894736842</v>
      </c>
      <c r="AGK14" s="139">
        <v>63704</v>
      </c>
      <c r="AGL14" s="140">
        <v>58714</v>
      </c>
      <c r="AGM14" s="140">
        <v>45920</v>
      </c>
      <c r="AGN14" s="140">
        <v>46345</v>
      </c>
      <c r="AGO14" s="138">
        <v>72.083385658671347</v>
      </c>
      <c r="AGP14" s="138">
        <v>78.933474128827868</v>
      </c>
      <c r="AGQ14" s="140">
        <v>1024</v>
      </c>
      <c r="AGR14" s="138">
        <v>51.32832080200501</v>
      </c>
      <c r="AGS14" s="140">
        <v>971</v>
      </c>
      <c r="AGT14" s="138">
        <v>48.67167919799499</v>
      </c>
      <c r="AGU14" s="140">
        <v>220</v>
      </c>
      <c r="AGV14" s="138">
        <v>54.590570719602979</v>
      </c>
      <c r="AGW14" s="140">
        <v>183</v>
      </c>
      <c r="AGX14" s="138">
        <v>45.409429280397021</v>
      </c>
      <c r="AGY14" s="140">
        <v>219</v>
      </c>
      <c r="AGZ14" s="140">
        <v>191</v>
      </c>
      <c r="AHA14" s="138">
        <v>114.65968586387434</v>
      </c>
      <c r="AHB14" s="140">
        <v>51</v>
      </c>
      <c r="AHC14" s="140">
        <v>19</v>
      </c>
      <c r="AHD14" s="138">
        <v>27.142857142857142</v>
      </c>
      <c r="AHE14" s="139">
        <v>2023</v>
      </c>
      <c r="AHF14" s="138">
        <v>41.625514403292179</v>
      </c>
      <c r="AHG14" s="140">
        <v>2837</v>
      </c>
      <c r="AHH14" s="138">
        <v>58.374485596707821</v>
      </c>
      <c r="AHI14" s="140">
        <v>22973</v>
      </c>
      <c r="AHJ14" s="138">
        <v>48.753209821523313</v>
      </c>
      <c r="AHK14" s="140">
        <v>24148</v>
      </c>
      <c r="AHL14" s="138">
        <v>51.246790178476687</v>
      </c>
      <c r="AHM14" s="140">
        <v>261</v>
      </c>
      <c r="AHN14" s="138">
        <v>52.515090543259561</v>
      </c>
      <c r="AHO14" s="140">
        <v>236</v>
      </c>
      <c r="AHP14" s="138">
        <v>47.484909456740439</v>
      </c>
      <c r="AHQ14" s="140">
        <v>166</v>
      </c>
      <c r="AHR14" s="140">
        <v>105</v>
      </c>
      <c r="AHS14" s="138">
        <v>158.0952380952381</v>
      </c>
      <c r="AHT14" s="140">
        <v>30</v>
      </c>
      <c r="AHU14" s="140">
        <v>6</v>
      </c>
      <c r="AHV14" s="138">
        <v>16.666666666666664</v>
      </c>
      <c r="AHW14" s="139">
        <v>674</v>
      </c>
      <c r="AHX14" s="138">
        <v>51.332825590251332</v>
      </c>
      <c r="AHY14" s="140">
        <v>639</v>
      </c>
      <c r="AHZ14" s="138">
        <v>48.667174409748668</v>
      </c>
      <c r="AIA14" s="140">
        <v>26787</v>
      </c>
      <c r="AIB14" s="138">
        <v>56.864160315876624</v>
      </c>
      <c r="AIC14" s="140">
        <v>20320</v>
      </c>
      <c r="AID14" s="138">
        <v>43.135839684123376</v>
      </c>
      <c r="AIE14" s="140">
        <v>381</v>
      </c>
      <c r="AIF14" s="138">
        <v>48.411689961880562</v>
      </c>
      <c r="AIG14" s="140">
        <v>406</v>
      </c>
      <c r="AIH14" s="138">
        <v>51.588310038119438</v>
      </c>
      <c r="AII14" s="139">
        <v>4277</v>
      </c>
      <c r="AIJ14" s="138">
        <v>66.217680755534914</v>
      </c>
      <c r="AIK14" s="140">
        <v>2182</v>
      </c>
      <c r="AIL14" s="138">
        <v>33.782319244465086</v>
      </c>
      <c r="AIM14" s="140">
        <v>88185</v>
      </c>
      <c r="AIN14" s="138">
        <v>47.002169289890681</v>
      </c>
      <c r="AIO14" s="140">
        <v>99434</v>
      </c>
      <c r="AIP14" s="138">
        <v>52.997830710109319</v>
      </c>
      <c r="AIQ14" s="139">
        <v>69</v>
      </c>
      <c r="AIR14" s="138">
        <v>25.461254612546124</v>
      </c>
      <c r="AIS14" s="140">
        <v>202</v>
      </c>
      <c r="AIT14" s="138">
        <v>74.538745387453872</v>
      </c>
      <c r="AIU14" s="140">
        <v>652</v>
      </c>
      <c r="AIV14" s="138">
        <v>59.981600735970559</v>
      </c>
      <c r="AIW14" s="140">
        <v>435</v>
      </c>
      <c r="AIX14" s="138">
        <v>40.018399264029441</v>
      </c>
      <c r="AIY14" s="139">
        <v>88</v>
      </c>
      <c r="AIZ14" s="138">
        <v>46.560846560846556</v>
      </c>
      <c r="AJA14" s="140">
        <v>101</v>
      </c>
      <c r="AJB14" s="138">
        <v>53.439153439153444</v>
      </c>
      <c r="AJC14" s="140">
        <v>15297</v>
      </c>
      <c r="AJD14" s="138">
        <v>46.407984952369397</v>
      </c>
      <c r="AJE14" s="140">
        <v>17665</v>
      </c>
      <c r="AJF14" s="138">
        <v>53.592015047630603</v>
      </c>
      <c r="AJG14" s="140">
        <v>2</v>
      </c>
      <c r="AJH14" s="140">
        <v>165</v>
      </c>
      <c r="AJI14" s="138">
        <v>98.802395209580837</v>
      </c>
      <c r="AJJ14" s="140">
        <v>9271</v>
      </c>
      <c r="AJK14" s="138">
        <v>23.280516284559173</v>
      </c>
      <c r="AJL14" s="140">
        <v>30552</v>
      </c>
      <c r="AJM14" s="138">
        <v>76.71948371544083</v>
      </c>
      <c r="AJN14" s="264" t="s">
        <v>2268</v>
      </c>
      <c r="AJO14" s="266" t="s">
        <v>2268</v>
      </c>
      <c r="AJP14" s="265" t="s">
        <v>2268</v>
      </c>
      <c r="AJQ14" s="61" t="s">
        <v>25</v>
      </c>
      <c r="AJR14" s="57" t="s">
        <v>25</v>
      </c>
      <c r="AJS14" s="57" t="s">
        <v>25</v>
      </c>
      <c r="AJT14" s="98" t="s">
        <v>25</v>
      </c>
      <c r="AJU14" s="61"/>
      <c r="AJV14" s="57"/>
      <c r="AJW14" s="98"/>
      <c r="AJX14" s="93">
        <v>18788</v>
      </c>
      <c r="AJY14" s="130">
        <v>3.7949755162869914E-2</v>
      </c>
      <c r="AJZ14" s="93">
        <v>24163</v>
      </c>
      <c r="AKA14" s="130">
        <v>7.1472913131647567E-2</v>
      </c>
      <c r="AKB14" s="93">
        <v>719</v>
      </c>
      <c r="AKC14" s="130">
        <v>0.97357440890125169</v>
      </c>
      <c r="AKD14" s="130">
        <v>0.13908205841446453</v>
      </c>
      <c r="AKE14" s="130">
        <v>0.13908205841446453</v>
      </c>
      <c r="AKF14" s="130">
        <v>98.74826147426981</v>
      </c>
      <c r="AKG14" s="93">
        <v>1752</v>
      </c>
      <c r="AKH14" s="130">
        <v>0.74200913242009126</v>
      </c>
      <c r="AKI14" s="130">
        <v>5.7077625570776253E-2</v>
      </c>
      <c r="AKJ14" s="130">
        <v>0</v>
      </c>
      <c r="AKK14" s="137">
        <v>99.200913242009136</v>
      </c>
      <c r="AKL14" s="91">
        <v>92102.690692500008</v>
      </c>
      <c r="AKM14" s="130">
        <v>99.890290729566644</v>
      </c>
      <c r="AKN14" s="94">
        <v>2337</v>
      </c>
      <c r="AKO14" s="57">
        <v>17.809999999999999</v>
      </c>
      <c r="AKP14" s="93">
        <v>1041</v>
      </c>
      <c r="AKQ14" s="57">
        <v>7.93</v>
      </c>
      <c r="AKR14" s="93">
        <v>0</v>
      </c>
      <c r="AKS14" s="93">
        <v>0</v>
      </c>
      <c r="AKT14" s="93">
        <v>49</v>
      </c>
      <c r="AKU14" s="93">
        <v>39</v>
      </c>
      <c r="AKV14" s="93">
        <v>2206</v>
      </c>
      <c r="AKW14" s="93">
        <v>955</v>
      </c>
      <c r="AKX14" s="93">
        <v>82</v>
      </c>
      <c r="AKY14" s="93">
        <v>47</v>
      </c>
      <c r="AKZ14" s="93">
        <v>0</v>
      </c>
      <c r="ALA14" s="95">
        <v>0</v>
      </c>
      <c r="ALB14" s="93">
        <v>174</v>
      </c>
      <c r="ALC14" s="93">
        <v>12</v>
      </c>
      <c r="ALD14" s="93">
        <v>8</v>
      </c>
      <c r="ALE14" s="93">
        <v>0</v>
      </c>
      <c r="ALF14" s="93">
        <v>75</v>
      </c>
      <c r="ALG14" s="93">
        <v>3</v>
      </c>
      <c r="ALH14" s="93">
        <v>41</v>
      </c>
      <c r="ALI14" s="93">
        <v>4</v>
      </c>
      <c r="ALJ14" s="93">
        <v>31</v>
      </c>
      <c r="ALK14" s="93">
        <v>1</v>
      </c>
      <c r="ALL14" s="93">
        <v>14</v>
      </c>
      <c r="ALM14" s="93">
        <v>3</v>
      </c>
      <c r="ALN14" s="93">
        <v>4</v>
      </c>
      <c r="ALO14" s="93">
        <v>1</v>
      </c>
      <c r="ALP14" s="93">
        <v>1</v>
      </c>
      <c r="ALQ14" s="93">
        <v>0</v>
      </c>
      <c r="ALR14" s="93">
        <v>0</v>
      </c>
      <c r="ALS14" s="95">
        <v>0</v>
      </c>
      <c r="ALT14" s="94">
        <v>32</v>
      </c>
      <c r="ALU14" s="93">
        <v>2</v>
      </c>
      <c r="ALV14" s="93">
        <v>0</v>
      </c>
      <c r="ALW14" s="93">
        <v>0</v>
      </c>
      <c r="ALX14" s="93">
        <v>4</v>
      </c>
      <c r="ALY14" s="93">
        <v>1</v>
      </c>
      <c r="ALZ14" s="93">
        <v>9</v>
      </c>
      <c r="AMA14" s="93">
        <v>0</v>
      </c>
      <c r="AMB14" s="93">
        <v>7</v>
      </c>
      <c r="AMC14" s="93">
        <v>0</v>
      </c>
      <c r="AMD14" s="93">
        <v>8</v>
      </c>
      <c r="AME14" s="93">
        <v>1</v>
      </c>
      <c r="AMF14" s="93">
        <v>2</v>
      </c>
      <c r="AMG14" s="93">
        <v>0</v>
      </c>
      <c r="AMH14" s="93">
        <v>2</v>
      </c>
      <c r="AMI14" s="93">
        <v>0</v>
      </c>
      <c r="AMJ14" s="93">
        <v>0</v>
      </c>
      <c r="AMK14" s="95">
        <v>0</v>
      </c>
      <c r="AML14" s="94">
        <v>8338</v>
      </c>
      <c r="AMM14" s="93">
        <v>5345</v>
      </c>
      <c r="AMN14" s="93">
        <v>2487</v>
      </c>
      <c r="AMO14" s="93">
        <v>1398</v>
      </c>
      <c r="AMP14" s="93">
        <v>805</v>
      </c>
      <c r="AMQ14" s="93">
        <v>626</v>
      </c>
      <c r="AMR14" s="93">
        <v>607</v>
      </c>
      <c r="AMS14" s="93">
        <v>404</v>
      </c>
      <c r="AMT14" s="93">
        <v>354</v>
      </c>
      <c r="AMU14" s="93">
        <v>411</v>
      </c>
      <c r="AMV14" s="93">
        <v>522</v>
      </c>
      <c r="AMW14" s="93">
        <v>205</v>
      </c>
      <c r="AMX14" s="93">
        <v>409</v>
      </c>
      <c r="AMY14" s="93">
        <v>225</v>
      </c>
      <c r="AMZ14" s="93">
        <v>383</v>
      </c>
      <c r="ANA14" s="93">
        <v>116</v>
      </c>
      <c r="ANB14" s="93">
        <v>376</v>
      </c>
      <c r="ANC14" s="93">
        <v>159</v>
      </c>
      <c r="AND14" s="93">
        <v>192</v>
      </c>
      <c r="ANE14" s="93">
        <v>254</v>
      </c>
      <c r="ANF14" s="93">
        <v>168</v>
      </c>
      <c r="ANG14" s="93">
        <v>178</v>
      </c>
      <c r="ANH14" s="93">
        <v>301</v>
      </c>
      <c r="ANI14" s="93">
        <v>137</v>
      </c>
      <c r="ANJ14" s="93">
        <v>187</v>
      </c>
      <c r="ANK14" s="93">
        <v>171</v>
      </c>
      <c r="ANL14" s="93">
        <v>1547</v>
      </c>
      <c r="ANM14" s="95">
        <v>1061</v>
      </c>
      <c r="ANN14" s="94">
        <v>53</v>
      </c>
      <c r="ANO14" s="93">
        <v>46</v>
      </c>
      <c r="ANP14" s="93">
        <v>27</v>
      </c>
      <c r="ANQ14" s="93">
        <v>34</v>
      </c>
      <c r="ANR14" s="93">
        <v>21</v>
      </c>
      <c r="ANS14" s="93">
        <v>18</v>
      </c>
      <c r="ANT14" s="93">
        <v>26</v>
      </c>
      <c r="ANU14" s="93">
        <v>20</v>
      </c>
      <c r="ANV14" s="93">
        <v>133</v>
      </c>
      <c r="ANW14" s="93">
        <v>59</v>
      </c>
      <c r="ANX14" s="93">
        <v>825</v>
      </c>
      <c r="ANY14" s="93">
        <v>302</v>
      </c>
      <c r="ANZ14" s="93">
        <v>2326</v>
      </c>
      <c r="AOA14" s="93">
        <v>1046</v>
      </c>
      <c r="AOB14" s="93">
        <v>4954</v>
      </c>
      <c r="AOC14" s="93">
        <v>3854</v>
      </c>
      <c r="AOD14" s="95">
        <v>6</v>
      </c>
      <c r="AOE14" s="93">
        <v>540</v>
      </c>
      <c r="AOF14" s="93">
        <v>249</v>
      </c>
      <c r="AOG14" s="93">
        <v>530</v>
      </c>
      <c r="AOH14" s="93">
        <v>203</v>
      </c>
      <c r="AOI14" s="93">
        <v>220</v>
      </c>
      <c r="AOJ14" s="93">
        <v>175</v>
      </c>
      <c r="AOK14" s="93">
        <v>143</v>
      </c>
      <c r="AOL14" s="93">
        <v>78</v>
      </c>
      <c r="AOM14" s="93">
        <v>209</v>
      </c>
      <c r="AON14" s="93">
        <v>22</v>
      </c>
      <c r="AOO14" s="93">
        <v>162</v>
      </c>
      <c r="AOP14" s="93">
        <v>17</v>
      </c>
      <c r="AOQ14" s="93">
        <v>90</v>
      </c>
      <c r="AOR14" s="93">
        <v>63</v>
      </c>
      <c r="AOS14" s="93">
        <v>57</v>
      </c>
      <c r="AOT14" s="93">
        <v>34</v>
      </c>
      <c r="AOU14" s="93">
        <v>93</v>
      </c>
      <c r="AOV14" s="93">
        <v>171</v>
      </c>
      <c r="AOW14" s="93">
        <v>70</v>
      </c>
      <c r="AOX14" s="129">
        <v>637.1208069076182</v>
      </c>
      <c r="AOY14" s="130">
        <v>409.03535764383389</v>
      </c>
      <c r="AOZ14" s="130">
        <v>190.0359135019485</v>
      </c>
      <c r="APA14" s="130">
        <v>106.98436482433672</v>
      </c>
      <c r="APB14" s="130">
        <v>61.511423550087876</v>
      </c>
      <c r="APC14" s="130">
        <v>47.905731316190838</v>
      </c>
      <c r="APD14" s="130">
        <v>46.381905707954459</v>
      </c>
      <c r="APE14" s="130">
        <v>30.916797846231784</v>
      </c>
      <c r="APF14" s="130">
        <v>27.049744020783983</v>
      </c>
      <c r="APG14" s="130">
        <v>31.452484937626892</v>
      </c>
      <c r="APH14" s="130">
        <v>39.886910674715367</v>
      </c>
      <c r="API14" s="130">
        <v>15.687979105142366</v>
      </c>
      <c r="APJ14" s="130">
        <v>31.252387865821042</v>
      </c>
      <c r="APK14" s="130">
        <v>17.218513651985525</v>
      </c>
      <c r="APL14" s="130">
        <v>29.265683502712616</v>
      </c>
      <c r="APM14" s="130">
        <v>8.8771003716903145</v>
      </c>
      <c r="APN14" s="130">
        <v>28.730801558798809</v>
      </c>
      <c r="APO14" s="130">
        <v>12.167749647403104</v>
      </c>
      <c r="APP14" s="130">
        <v>14.671047604493008</v>
      </c>
      <c r="APQ14" s="130">
        <v>19.437788744908104</v>
      </c>
      <c r="APR14" s="130">
        <v>12.837166653931382</v>
      </c>
      <c r="APS14" s="130">
        <v>13.621757466904103</v>
      </c>
      <c r="APT14" s="130">
        <v>22.999923588293726</v>
      </c>
      <c r="APU14" s="130">
        <v>10.484161645875631</v>
      </c>
      <c r="APV14" s="130">
        <v>14.288989073126002</v>
      </c>
      <c r="APW14" s="130">
        <v>13.086070375508998</v>
      </c>
      <c r="APX14" s="130">
        <v>118.20890960495147</v>
      </c>
      <c r="APY14" s="137">
        <v>81.19485771002951</v>
      </c>
      <c r="APZ14" s="130">
        <v>430.61423464413389</v>
      </c>
      <c r="AQA14" s="92">
        <v>405.67951318458415</v>
      </c>
      <c r="AQB14" s="92">
        <v>219.36951576210592</v>
      </c>
      <c r="AQC14" s="92">
        <v>299.8500749625187</v>
      </c>
      <c r="AQD14" s="92">
        <v>452.21843003412971</v>
      </c>
      <c r="AQE14" s="92">
        <v>420.55220332784785</v>
      </c>
      <c r="AQF14" s="92">
        <v>39.261876717707111</v>
      </c>
      <c r="AQG14" s="92">
        <v>36.604709805995036</v>
      </c>
      <c r="AQH14" s="92">
        <v>13.401440139374976</v>
      </c>
      <c r="AQI14" s="92">
        <v>11.184368726268168</v>
      </c>
      <c r="AQJ14" s="92">
        <v>64.631189165285761</v>
      </c>
      <c r="AQK14" s="92">
        <v>30.671816759288621</v>
      </c>
      <c r="AQL14" s="92">
        <v>189.7461196918523</v>
      </c>
      <c r="AQM14" s="92">
        <v>67.086438209947232</v>
      </c>
      <c r="AQN14" s="92">
        <v>768.82522778017415</v>
      </c>
      <c r="AQO14" s="92">
        <v>332.10355534953425</v>
      </c>
      <c r="AQP14" s="92">
        <v>4657.3281940396728</v>
      </c>
      <c r="AQQ14" s="92">
        <v>3493.6793774107432</v>
      </c>
      <c r="AQR14" s="137">
        <v>25.373197445764792</v>
      </c>
      <c r="AQS14" s="92">
        <v>41.262321387636582</v>
      </c>
      <c r="AQT14" s="92">
        <v>19.055155108197315</v>
      </c>
      <c r="AQU14" s="92">
        <v>40.498204324902574</v>
      </c>
      <c r="AQV14" s="92">
        <v>15.534925650458051</v>
      </c>
      <c r="AQW14" s="92">
        <v>16.81057538014824</v>
      </c>
      <c r="AQX14" s="92">
        <v>13.392177284877629</v>
      </c>
      <c r="AQY14" s="92">
        <v>10.926873997096354</v>
      </c>
      <c r="AQZ14" s="92">
        <v>5.969084732688315</v>
      </c>
      <c r="ARA14" s="92">
        <v>15.970046611140827</v>
      </c>
      <c r="ARB14" s="92">
        <v>1.6835880015274736</v>
      </c>
      <c r="ARC14" s="92">
        <v>12.378696416290977</v>
      </c>
      <c r="ARD14" s="92">
        <v>1.3009543648166841</v>
      </c>
      <c r="ARE14" s="92">
        <v>6.877053564606098</v>
      </c>
      <c r="ARF14" s="92">
        <v>4.8211838225559465</v>
      </c>
      <c r="ARG14" s="92">
        <v>4.3554672575838618</v>
      </c>
      <c r="ARH14" s="92">
        <v>2.6019087296333683</v>
      </c>
      <c r="ARI14" s="92">
        <v>7.1062886834263006</v>
      </c>
      <c r="ARJ14" s="92">
        <v>13.086070375508998</v>
      </c>
      <c r="ARK14" s="130">
        <v>5.3568709139510524</v>
      </c>
      <c r="ARL14" s="129" t="s">
        <v>25</v>
      </c>
      <c r="ARM14" s="130" t="s">
        <v>25</v>
      </c>
      <c r="ARN14" s="130" t="s">
        <v>25</v>
      </c>
      <c r="ARO14" s="130" t="s">
        <v>25</v>
      </c>
      <c r="ARP14" s="130" t="s">
        <v>25</v>
      </c>
      <c r="ARQ14" s="130" t="s">
        <v>25</v>
      </c>
      <c r="ARR14" s="130" t="s">
        <v>25</v>
      </c>
      <c r="ARS14" s="130" t="s">
        <v>25</v>
      </c>
      <c r="ART14" s="130" t="s">
        <v>25</v>
      </c>
      <c r="ARU14" s="130" t="s">
        <v>25</v>
      </c>
      <c r="ARV14" s="130" t="s">
        <v>25</v>
      </c>
      <c r="ARW14" s="130" t="s">
        <v>25</v>
      </c>
      <c r="ARX14" s="130" t="s">
        <v>25</v>
      </c>
      <c r="ARY14" s="130" t="s">
        <v>25</v>
      </c>
      <c r="ARZ14" s="130" t="s">
        <v>25</v>
      </c>
      <c r="ASA14" s="130" t="s">
        <v>25</v>
      </c>
      <c r="ASB14" s="130" t="s">
        <v>25</v>
      </c>
      <c r="ASC14" s="130" t="s">
        <v>25</v>
      </c>
      <c r="ASD14" s="130" t="s">
        <v>25</v>
      </c>
      <c r="ASE14" s="130" t="s">
        <v>25</v>
      </c>
      <c r="ASF14" s="130" t="s">
        <v>25</v>
      </c>
      <c r="ASG14" s="130" t="s">
        <v>25</v>
      </c>
      <c r="ASH14" s="130" t="s">
        <v>25</v>
      </c>
      <c r="ASI14" s="130" t="s">
        <v>25</v>
      </c>
      <c r="ASJ14" s="130" t="s">
        <v>25</v>
      </c>
      <c r="ASK14" s="137" t="s">
        <v>25</v>
      </c>
      <c r="ASL14" s="92" t="s">
        <v>25</v>
      </c>
      <c r="ASM14" s="92" t="s">
        <v>25</v>
      </c>
      <c r="ASN14" s="92" t="s">
        <v>25</v>
      </c>
      <c r="ASO14" s="92" t="s">
        <v>25</v>
      </c>
      <c r="ASP14" s="92" t="s">
        <v>25</v>
      </c>
      <c r="ASQ14" s="92" t="s">
        <v>25</v>
      </c>
      <c r="ASR14" s="92" t="s">
        <v>25</v>
      </c>
      <c r="ASS14" s="92" t="s">
        <v>25</v>
      </c>
      <c r="AST14" s="92" t="s">
        <v>25</v>
      </c>
      <c r="ASU14" s="92" t="s">
        <v>25</v>
      </c>
      <c r="ASV14" s="92" t="s">
        <v>25</v>
      </c>
      <c r="ASW14" s="92" t="s">
        <v>25</v>
      </c>
      <c r="ASX14" s="92" t="s">
        <v>25</v>
      </c>
      <c r="ASY14" s="92" t="s">
        <v>25</v>
      </c>
      <c r="ASZ14" s="92" t="s">
        <v>25</v>
      </c>
      <c r="ATA14" s="92" t="s">
        <v>25</v>
      </c>
      <c r="ATB14" s="92" t="s">
        <v>25</v>
      </c>
      <c r="ATC14" s="92" t="s">
        <v>25</v>
      </c>
      <c r="ATD14" s="137" t="s">
        <v>25</v>
      </c>
      <c r="ATE14" s="91" t="s">
        <v>25</v>
      </c>
      <c r="ATF14" s="91" t="s">
        <v>25</v>
      </c>
      <c r="ATG14" s="91" t="s">
        <v>25</v>
      </c>
      <c r="ATH14" s="91" t="s">
        <v>25</v>
      </c>
      <c r="ATI14" s="91" t="s">
        <v>25</v>
      </c>
      <c r="ATJ14" s="91" t="s">
        <v>25</v>
      </c>
      <c r="ATK14" s="91" t="s">
        <v>25</v>
      </c>
      <c r="ATL14" s="91" t="s">
        <v>25</v>
      </c>
      <c r="ATM14" s="91" t="s">
        <v>25</v>
      </c>
      <c r="ATN14" s="91" t="s">
        <v>25</v>
      </c>
      <c r="ATO14" s="91" t="s">
        <v>25</v>
      </c>
      <c r="ATP14" s="95" t="s">
        <v>25</v>
      </c>
      <c r="ATQ14" s="91">
        <v>116</v>
      </c>
      <c r="ATR14" s="91">
        <v>64</v>
      </c>
      <c r="ATS14" s="91">
        <v>1</v>
      </c>
      <c r="ATT14" s="91">
        <v>0</v>
      </c>
      <c r="ATU14" s="91">
        <v>8</v>
      </c>
      <c r="ATV14" s="91">
        <v>7</v>
      </c>
      <c r="ATW14" s="91">
        <v>57</v>
      </c>
      <c r="ATX14" s="91">
        <v>29</v>
      </c>
      <c r="ATY14" s="91">
        <v>37</v>
      </c>
      <c r="ATZ14" s="91">
        <v>20</v>
      </c>
      <c r="AUA14" s="91">
        <v>13</v>
      </c>
      <c r="AUB14" s="93">
        <v>8</v>
      </c>
      <c r="AUC14" s="129">
        <v>22.4</v>
      </c>
      <c r="AUD14" s="130">
        <v>11.8</v>
      </c>
      <c r="AUE14" s="130">
        <v>0.9</v>
      </c>
      <c r="AUF14" s="130">
        <v>0</v>
      </c>
      <c r="AUG14" s="130">
        <v>10.199999999999999</v>
      </c>
      <c r="AUH14" s="130">
        <v>9.5</v>
      </c>
      <c r="AUI14" s="130">
        <v>33.299999999999997</v>
      </c>
      <c r="AUJ14" s="130">
        <v>14.9</v>
      </c>
      <c r="AUK14" s="130">
        <v>30.6</v>
      </c>
      <c r="AUL14" s="130">
        <v>15.1</v>
      </c>
      <c r="AUM14" s="130">
        <v>32.200000000000003</v>
      </c>
      <c r="AUN14" s="137">
        <v>18.7</v>
      </c>
      <c r="AUO14" s="93" t="s">
        <v>2268</v>
      </c>
      <c r="AUP14" s="93" t="s">
        <v>2268</v>
      </c>
      <c r="AUQ14" s="93" t="s">
        <v>2268</v>
      </c>
      <c r="AUR14" s="93" t="s">
        <v>2268</v>
      </c>
      <c r="AUS14" s="93" t="s">
        <v>2268</v>
      </c>
      <c r="AUT14" s="93" t="s">
        <v>2268</v>
      </c>
      <c r="AUU14" s="93" t="s">
        <v>2268</v>
      </c>
      <c r="AUV14" s="93" t="s">
        <v>2268</v>
      </c>
      <c r="AUW14" s="93" t="s">
        <v>2268</v>
      </c>
      <c r="AUX14" s="93" t="s">
        <v>2268</v>
      </c>
      <c r="AUY14" s="93" t="s">
        <v>2268</v>
      </c>
      <c r="AUZ14" s="93" t="s">
        <v>2268</v>
      </c>
      <c r="AVA14" s="93" t="s">
        <v>2268</v>
      </c>
      <c r="AVB14" s="93" t="s">
        <v>2268</v>
      </c>
      <c r="AVC14" s="93" t="s">
        <v>2268</v>
      </c>
      <c r="AVD14" s="93" t="s">
        <v>2268</v>
      </c>
      <c r="AVE14" s="61" t="s">
        <v>25</v>
      </c>
      <c r="AVF14" s="57" t="s">
        <v>25</v>
      </c>
      <c r="AVG14" s="175" t="s">
        <v>25</v>
      </c>
      <c r="AVH14" s="57" t="s">
        <v>25</v>
      </c>
      <c r="AVI14" s="61"/>
      <c r="AVJ14" s="98"/>
      <c r="AVK14" s="61"/>
      <c r="AVL14" s="98"/>
      <c r="AVM14" s="61"/>
      <c r="AVN14" s="98"/>
      <c r="AVO14" s="61"/>
      <c r="AVP14" s="98"/>
      <c r="AVQ14" s="61"/>
      <c r="AVR14" s="61"/>
      <c r="AVS14" s="98"/>
      <c r="AVT14" s="61"/>
      <c r="AVU14" s="57"/>
      <c r="AVV14" s="57"/>
      <c r="AVW14" s="57"/>
      <c r="AVX14" s="57"/>
      <c r="AVY14" s="57"/>
      <c r="AVZ14" s="57"/>
      <c r="AWA14" s="98"/>
      <c r="AWB14" s="57"/>
      <c r="AWC14" s="226"/>
      <c r="AWD14" s="226"/>
      <c r="AWE14" s="226"/>
      <c r="AWF14" s="226"/>
      <c r="AWG14" s="226"/>
      <c r="AWH14" s="226"/>
      <c r="AWI14" s="226"/>
      <c r="AWJ14" s="57"/>
      <c r="AWK14" s="226"/>
      <c r="AWL14" s="226"/>
      <c r="AWM14" s="226"/>
      <c r="AWN14" s="226"/>
      <c r="AWO14" s="226"/>
      <c r="AWP14" s="226"/>
      <c r="AWQ14" s="226"/>
      <c r="AWR14" s="57"/>
      <c r="AWS14" s="226"/>
      <c r="AWT14" s="226"/>
      <c r="AWU14" s="226"/>
      <c r="AWV14" s="226"/>
      <c r="AWW14" s="226"/>
      <c r="AWX14" s="226"/>
      <c r="AWY14" s="226"/>
      <c r="AWZ14" s="30" t="s">
        <v>2268</v>
      </c>
      <c r="AXA14" s="141" t="s">
        <v>2268</v>
      </c>
      <c r="AXB14" s="141" t="s">
        <v>2268</v>
      </c>
      <c r="AXC14" s="141" t="s">
        <v>2268</v>
      </c>
      <c r="AXD14" s="141" t="s">
        <v>2268</v>
      </c>
      <c r="AXE14" s="141" t="s">
        <v>2268</v>
      </c>
      <c r="AXF14" s="141" t="s">
        <v>2268</v>
      </c>
      <c r="AXG14" s="141" t="s">
        <v>2268</v>
      </c>
      <c r="AXH14" s="141" t="s">
        <v>2268</v>
      </c>
      <c r="AXI14" s="141" t="s">
        <v>2268</v>
      </c>
      <c r="AXJ14" s="141" t="s">
        <v>2268</v>
      </c>
      <c r="AXK14" s="141" t="s">
        <v>2268</v>
      </c>
      <c r="AXL14" s="141" t="s">
        <v>2268</v>
      </c>
      <c r="AXM14" s="141" t="s">
        <v>2268</v>
      </c>
      <c r="AXN14" s="141" t="s">
        <v>2268</v>
      </c>
      <c r="AXO14" s="75">
        <v>7344</v>
      </c>
      <c r="AXP14" s="76">
        <v>4025</v>
      </c>
      <c r="AXQ14" s="76">
        <v>2015</v>
      </c>
      <c r="AXR14" s="76">
        <v>206</v>
      </c>
      <c r="AXS14" s="76">
        <v>1098</v>
      </c>
      <c r="AXT14" s="507">
        <v>2476</v>
      </c>
      <c r="AXU14" s="508"/>
      <c r="AXV14" s="507">
        <v>1514</v>
      </c>
      <c r="AXW14" s="508"/>
      <c r="AXX14" s="315"/>
      <c r="AXY14" s="315"/>
      <c r="AXZ14" s="76" t="s">
        <v>25</v>
      </c>
      <c r="AYA14" s="77" t="s">
        <v>25</v>
      </c>
      <c r="AYB14" s="75">
        <v>1642</v>
      </c>
      <c r="AYC14" s="76">
        <v>5346</v>
      </c>
      <c r="AYD14" s="76">
        <v>236</v>
      </c>
      <c r="AYE14" s="76">
        <v>3577</v>
      </c>
      <c r="AYF14" s="76">
        <v>1061</v>
      </c>
      <c r="AYG14" s="76">
        <v>861</v>
      </c>
      <c r="AYH14" s="76">
        <v>88</v>
      </c>
      <c r="AYI14" s="76">
        <v>111</v>
      </c>
      <c r="AYJ14" s="76">
        <v>257</v>
      </c>
      <c r="AYK14" s="76">
        <v>797</v>
      </c>
      <c r="AYL14" s="76">
        <v>192</v>
      </c>
      <c r="AYM14" s="76">
        <v>182</v>
      </c>
      <c r="AYN14" s="76">
        <v>351</v>
      </c>
      <c r="AYO14" s="76">
        <v>222</v>
      </c>
      <c r="AYP14" s="76">
        <v>297</v>
      </c>
      <c r="AYQ14" s="76">
        <v>413</v>
      </c>
      <c r="AYR14" s="76">
        <v>39</v>
      </c>
      <c r="AYS14" s="76">
        <v>271</v>
      </c>
      <c r="AYT14" s="76">
        <v>134</v>
      </c>
      <c r="AYU14" s="76">
        <v>2235</v>
      </c>
      <c r="AYV14" s="76">
        <v>209</v>
      </c>
      <c r="AYW14" s="76">
        <v>1514</v>
      </c>
      <c r="AYX14" s="76">
        <v>140</v>
      </c>
      <c r="AYY14" s="76">
        <v>163</v>
      </c>
      <c r="AYZ14" s="76">
        <v>280</v>
      </c>
      <c r="AZA14" s="77">
        <v>346</v>
      </c>
      <c r="AZB14" s="75">
        <v>5437</v>
      </c>
      <c r="AZC14" s="76">
        <v>1167</v>
      </c>
      <c r="AZD14" s="76">
        <v>117</v>
      </c>
      <c r="AZE14" s="76">
        <v>2</v>
      </c>
      <c r="AZF14" s="76"/>
      <c r="AZG14" s="77"/>
      <c r="AZH14" s="76">
        <v>672</v>
      </c>
      <c r="AZI14" s="76">
        <v>34</v>
      </c>
      <c r="AZJ14" s="76">
        <v>524</v>
      </c>
      <c r="AZK14" s="76">
        <v>2</v>
      </c>
      <c r="AZL14" s="76">
        <v>19</v>
      </c>
      <c r="AZM14" s="76">
        <v>9</v>
      </c>
      <c r="AZN14" s="76">
        <v>31</v>
      </c>
      <c r="AZO14" s="76">
        <v>11</v>
      </c>
      <c r="AZP14" s="76">
        <v>168</v>
      </c>
      <c r="AZQ14" s="76">
        <v>2</v>
      </c>
      <c r="AZR14" s="76">
        <v>90</v>
      </c>
      <c r="AZS14" s="76">
        <v>0</v>
      </c>
      <c r="AZT14" s="76">
        <v>56</v>
      </c>
      <c r="AZU14" s="76">
        <v>1</v>
      </c>
      <c r="AZV14" s="76">
        <v>56</v>
      </c>
      <c r="AZW14" s="76">
        <v>0</v>
      </c>
      <c r="AZX14" s="76">
        <v>31</v>
      </c>
      <c r="AZY14" s="76">
        <v>0</v>
      </c>
      <c r="AZZ14" s="76">
        <v>4</v>
      </c>
      <c r="BAA14" s="76">
        <v>0</v>
      </c>
      <c r="BAB14" s="76">
        <v>0</v>
      </c>
      <c r="BAC14" s="76">
        <v>9</v>
      </c>
      <c r="BAD14" s="76">
        <v>69</v>
      </c>
      <c r="BAE14" s="75">
        <v>542</v>
      </c>
      <c r="BAF14" s="77">
        <v>6</v>
      </c>
      <c r="BAG14" s="191">
        <v>35</v>
      </c>
      <c r="BAH14" s="192">
        <v>17.928031758227686</v>
      </c>
      <c r="BAI14" s="66">
        <v>5</v>
      </c>
      <c r="BAJ14" s="192">
        <v>2.7825544963298108</v>
      </c>
      <c r="BAK14" s="66">
        <v>909</v>
      </c>
      <c r="BAL14" s="192">
        <v>717.95843897353268</v>
      </c>
      <c r="BAM14" s="66">
        <v>145</v>
      </c>
      <c r="BAN14" s="192">
        <v>123.92209146304985</v>
      </c>
      <c r="BAO14" s="66">
        <v>2061</v>
      </c>
      <c r="BAP14" s="192">
        <v>1704.2494604450399</v>
      </c>
      <c r="BAQ14" s="66">
        <v>589</v>
      </c>
      <c r="BAR14" s="192">
        <v>519.94597505318632</v>
      </c>
      <c r="BAS14" s="66">
        <v>17810</v>
      </c>
      <c r="BAT14" s="192">
        <v>2056.7387352846754</v>
      </c>
      <c r="BAU14" s="66">
        <v>3496</v>
      </c>
      <c r="BAV14" s="193">
        <v>389.85137473905831</v>
      </c>
      <c r="BAW14" s="191">
        <v>20815</v>
      </c>
      <c r="BAX14" s="66">
        <v>4235</v>
      </c>
      <c r="BAY14" s="66">
        <v>657</v>
      </c>
      <c r="BAZ14" s="66">
        <v>19</v>
      </c>
      <c r="BBA14" s="66">
        <v>3</v>
      </c>
      <c r="BBB14" s="66">
        <v>0</v>
      </c>
      <c r="BBC14" s="66">
        <v>93</v>
      </c>
      <c r="BBD14" s="66">
        <v>4</v>
      </c>
      <c r="BBE14" s="66">
        <v>230</v>
      </c>
      <c r="BBF14" s="66">
        <v>2</v>
      </c>
      <c r="BBG14" s="66">
        <v>1</v>
      </c>
      <c r="BBH14" s="66">
        <v>0</v>
      </c>
      <c r="BBI14" s="66">
        <v>4</v>
      </c>
      <c r="BBJ14" s="66">
        <v>0</v>
      </c>
      <c r="BBK14" s="66">
        <v>195</v>
      </c>
      <c r="BBL14" s="66">
        <v>6</v>
      </c>
      <c r="BBM14" s="66">
        <v>131</v>
      </c>
      <c r="BBN14" s="66">
        <v>7</v>
      </c>
      <c r="BBO14" s="66">
        <v>3773</v>
      </c>
      <c r="BBP14" s="66">
        <v>603</v>
      </c>
      <c r="BBQ14" s="66">
        <v>688</v>
      </c>
      <c r="BBR14" s="66">
        <v>355</v>
      </c>
      <c r="BBS14" s="66">
        <v>126</v>
      </c>
      <c r="BBT14" s="66">
        <v>36</v>
      </c>
      <c r="BBU14" s="66">
        <v>4242</v>
      </c>
      <c r="BBV14" s="66">
        <v>746</v>
      </c>
      <c r="BBW14" s="66">
        <v>26</v>
      </c>
      <c r="BBX14" s="194">
        <v>19</v>
      </c>
      <c r="BBY14" s="191">
        <v>25306</v>
      </c>
      <c r="BBZ14" s="66">
        <v>17467</v>
      </c>
      <c r="BCA14" s="66">
        <v>5514</v>
      </c>
      <c r="BCB14" s="66">
        <v>3896</v>
      </c>
      <c r="BCC14" s="66">
        <v>2332</v>
      </c>
      <c r="BCD14" s="66">
        <v>1899</v>
      </c>
      <c r="BCE14" s="66">
        <v>520</v>
      </c>
      <c r="BCF14" s="66">
        <v>396</v>
      </c>
      <c r="BCG14" s="66">
        <v>11086</v>
      </c>
      <c r="BCH14" s="66">
        <v>6856</v>
      </c>
      <c r="BCI14" s="66">
        <v>649</v>
      </c>
      <c r="BCJ14" s="66">
        <v>478</v>
      </c>
      <c r="BCK14" s="66">
        <v>1410</v>
      </c>
      <c r="BCL14" s="66">
        <v>1962</v>
      </c>
      <c r="BCM14" s="66">
        <v>819</v>
      </c>
      <c r="BCN14" s="66">
        <v>163</v>
      </c>
      <c r="BCO14" s="66">
        <v>771</v>
      </c>
      <c r="BCP14" s="66">
        <v>261</v>
      </c>
      <c r="BCQ14" s="66">
        <v>2205</v>
      </c>
      <c r="BCR14" s="194">
        <v>1556</v>
      </c>
      <c r="BCS14" s="191">
        <v>20815</v>
      </c>
      <c r="BCT14" s="66">
        <v>4235</v>
      </c>
      <c r="BCU14" s="66">
        <v>5985</v>
      </c>
      <c r="BCV14" s="66">
        <v>1428</v>
      </c>
      <c r="BCW14" s="66">
        <v>1489</v>
      </c>
      <c r="BCX14" s="66">
        <v>668</v>
      </c>
      <c r="BCY14" s="66">
        <v>729</v>
      </c>
      <c r="BCZ14" s="66">
        <v>232</v>
      </c>
      <c r="BDA14" s="66">
        <v>9391</v>
      </c>
      <c r="BDB14" s="66">
        <v>1081</v>
      </c>
      <c r="BDC14" s="66">
        <v>428</v>
      </c>
      <c r="BDD14" s="66">
        <v>76</v>
      </c>
      <c r="BDE14" s="66">
        <v>1805</v>
      </c>
      <c r="BDF14" s="66">
        <v>636</v>
      </c>
      <c r="BDG14" s="66">
        <v>378</v>
      </c>
      <c r="BDH14" s="66">
        <v>31</v>
      </c>
      <c r="BDI14" s="66">
        <v>547</v>
      </c>
      <c r="BDJ14" s="66">
        <v>56</v>
      </c>
      <c r="BDK14" s="66">
        <v>63</v>
      </c>
      <c r="BDL14" s="194">
        <v>27</v>
      </c>
      <c r="BDM14" s="191">
        <v>3773</v>
      </c>
      <c r="BDN14" s="66">
        <v>603</v>
      </c>
      <c r="BDO14" s="192">
        <v>288.30136776954231</v>
      </c>
      <c r="BDP14" s="193">
        <v>46.145616587321207</v>
      </c>
      <c r="BDQ14" s="191">
        <v>657</v>
      </c>
      <c r="BDR14" s="66">
        <v>230</v>
      </c>
      <c r="BDS14" s="66">
        <v>131</v>
      </c>
      <c r="BDT14" s="66">
        <v>19</v>
      </c>
      <c r="BDU14" s="66">
        <v>2</v>
      </c>
      <c r="BDV14" s="66">
        <v>7</v>
      </c>
      <c r="BDW14" s="192">
        <v>50.20249102162451</v>
      </c>
      <c r="BDX14" s="192">
        <v>1.4540078195009998</v>
      </c>
      <c r="BDY14" s="66">
        <v>216</v>
      </c>
      <c r="BDZ14" s="66">
        <v>16</v>
      </c>
      <c r="BEA14" s="66">
        <v>40</v>
      </c>
      <c r="BEB14" s="66">
        <v>813</v>
      </c>
      <c r="BEC14" s="66">
        <v>242</v>
      </c>
      <c r="BED14" s="194">
        <v>483</v>
      </c>
      <c r="BEE14" s="191">
        <v>379</v>
      </c>
      <c r="BEF14" s="192">
        <v>14.490908388783042</v>
      </c>
      <c r="BEG14" s="66">
        <v>346</v>
      </c>
      <c r="BEH14" s="192">
        <v>91.292875989445903</v>
      </c>
      <c r="BEI14" s="66">
        <v>337</v>
      </c>
      <c r="BEJ14" s="66">
        <v>4</v>
      </c>
      <c r="BEK14" s="192">
        <v>25.750745014136164</v>
      </c>
      <c r="BEL14" s="192">
        <v>0.30610690936863155</v>
      </c>
      <c r="BEM14" s="66">
        <v>22</v>
      </c>
      <c r="BEN14" s="194">
        <v>363</v>
      </c>
      <c r="BEO14" s="191">
        <v>337</v>
      </c>
      <c r="BEP14" s="66">
        <v>4</v>
      </c>
      <c r="BEQ14" s="66">
        <v>2</v>
      </c>
      <c r="BER14" s="66">
        <v>0</v>
      </c>
      <c r="BES14" s="66">
        <v>49</v>
      </c>
      <c r="BET14" s="66">
        <v>1</v>
      </c>
      <c r="BEU14" s="66">
        <v>87</v>
      </c>
      <c r="BEV14" s="66">
        <v>1</v>
      </c>
      <c r="BEW14" s="66">
        <v>199</v>
      </c>
      <c r="BEX14" s="194">
        <v>2</v>
      </c>
      <c r="BEY14" s="191">
        <v>337</v>
      </c>
      <c r="BEZ14" s="66">
        <v>4</v>
      </c>
      <c r="BFA14" s="66">
        <v>22</v>
      </c>
      <c r="BFB14" s="66">
        <v>1</v>
      </c>
      <c r="BFC14" s="66">
        <v>103</v>
      </c>
      <c r="BFD14" s="66">
        <v>2</v>
      </c>
      <c r="BFE14" s="66">
        <v>154</v>
      </c>
      <c r="BFF14" s="66">
        <v>1</v>
      </c>
      <c r="BFG14" s="66">
        <v>48</v>
      </c>
      <c r="BFH14" s="66">
        <v>0</v>
      </c>
      <c r="BFI14" s="66">
        <v>2</v>
      </c>
      <c r="BFJ14" s="66">
        <v>0</v>
      </c>
      <c r="BFK14" s="66">
        <v>8</v>
      </c>
      <c r="BFL14" s="194">
        <v>0</v>
      </c>
      <c r="BFM14" s="191">
        <v>944</v>
      </c>
      <c r="BFN14" s="66">
        <v>150</v>
      </c>
      <c r="BFO14" s="66">
        <v>35</v>
      </c>
      <c r="BFP14" s="66">
        <v>5</v>
      </c>
      <c r="BFQ14" s="66">
        <v>909</v>
      </c>
      <c r="BFR14" s="66">
        <v>145</v>
      </c>
      <c r="BFS14" s="192">
        <v>293.31891596288767</v>
      </c>
      <c r="BFT14" s="192">
        <v>50.556117290192113</v>
      </c>
      <c r="BFU14" s="66">
        <v>361</v>
      </c>
      <c r="BFV14" s="66">
        <v>51</v>
      </c>
      <c r="BFW14" s="192">
        <v>285.12980909729959</v>
      </c>
      <c r="BFX14" s="192">
        <v>43.586390790452015</v>
      </c>
      <c r="BFY14" s="66">
        <v>89</v>
      </c>
      <c r="BFZ14" s="66">
        <v>5</v>
      </c>
      <c r="BGA14" s="192">
        <v>70.295160691578005</v>
      </c>
      <c r="BGB14" s="193">
        <v>4.2731755676913741</v>
      </c>
      <c r="BGC14" s="191">
        <v>89</v>
      </c>
      <c r="BGD14" s="66">
        <v>5</v>
      </c>
      <c r="BGE14" s="66">
        <v>0</v>
      </c>
      <c r="BGF14" s="66">
        <v>0</v>
      </c>
      <c r="BGG14" s="66">
        <v>6</v>
      </c>
      <c r="BGH14" s="66">
        <v>0</v>
      </c>
      <c r="BGI14" s="66">
        <v>34</v>
      </c>
      <c r="BGJ14" s="66">
        <v>1</v>
      </c>
      <c r="BGK14" s="66">
        <v>0</v>
      </c>
      <c r="BGL14" s="66">
        <v>0</v>
      </c>
      <c r="BGM14" s="66">
        <v>0</v>
      </c>
      <c r="BGN14" s="66">
        <v>0</v>
      </c>
      <c r="BGO14" s="66">
        <v>36</v>
      </c>
      <c r="BGP14" s="66">
        <v>2</v>
      </c>
      <c r="BGQ14" s="66">
        <v>13</v>
      </c>
      <c r="BGR14" s="66">
        <v>2</v>
      </c>
      <c r="BGS14" s="66">
        <v>361</v>
      </c>
      <c r="BGT14" s="66">
        <v>51</v>
      </c>
      <c r="BGU14" s="66">
        <v>5</v>
      </c>
      <c r="BGV14" s="66">
        <v>3</v>
      </c>
      <c r="BGW14" s="66">
        <v>24</v>
      </c>
      <c r="BGX14" s="194">
        <v>12</v>
      </c>
      <c r="BGY14" s="191">
        <v>2</v>
      </c>
      <c r="BGZ14" s="66">
        <v>0</v>
      </c>
      <c r="BHA14" s="66">
        <v>0</v>
      </c>
      <c r="BHB14" s="66">
        <v>0</v>
      </c>
      <c r="BHC14" s="66">
        <v>0</v>
      </c>
      <c r="BHD14" s="66">
        <v>0</v>
      </c>
      <c r="BHE14" s="66">
        <v>1</v>
      </c>
      <c r="BHF14" s="66">
        <v>0</v>
      </c>
      <c r="BHG14" s="66">
        <v>0</v>
      </c>
      <c r="BHH14" s="66">
        <v>0</v>
      </c>
      <c r="BHI14" s="66">
        <v>0</v>
      </c>
      <c r="BHJ14" s="66">
        <v>0</v>
      </c>
      <c r="BHK14" s="66">
        <v>1</v>
      </c>
      <c r="BHL14" s="66">
        <v>0</v>
      </c>
      <c r="BHM14" s="66">
        <v>0</v>
      </c>
      <c r="BHN14" s="66">
        <v>0</v>
      </c>
      <c r="BHO14" s="66">
        <v>23</v>
      </c>
      <c r="BHP14" s="66">
        <v>3</v>
      </c>
      <c r="BHQ14" s="66">
        <v>0</v>
      </c>
      <c r="BHR14" s="66">
        <v>0</v>
      </c>
      <c r="BHS14" s="66">
        <v>0</v>
      </c>
      <c r="BHT14" s="194">
        <v>0</v>
      </c>
      <c r="BHU14" s="191">
        <v>3112</v>
      </c>
      <c r="BHV14" s="66">
        <v>554</v>
      </c>
      <c r="BHW14" s="66">
        <v>2528</v>
      </c>
      <c r="BHX14" s="66">
        <v>399</v>
      </c>
      <c r="BHY14" s="66">
        <v>584</v>
      </c>
      <c r="BHZ14" s="194">
        <v>155</v>
      </c>
      <c r="BIA14" s="191">
        <v>167</v>
      </c>
      <c r="BIB14" s="66">
        <v>55</v>
      </c>
      <c r="BIC14" s="192">
        <v>0.77314814814814814</v>
      </c>
      <c r="BID14" s="192">
        <v>0.25462962962962965</v>
      </c>
      <c r="BIE14" s="192">
        <v>1.2760754947657982</v>
      </c>
      <c r="BIF14" s="192">
        <v>0.42089700038186839</v>
      </c>
      <c r="BIG14" s="66">
        <v>57</v>
      </c>
      <c r="BIH14" s="66">
        <v>38</v>
      </c>
      <c r="BII14" s="192">
        <v>0.2638888888888889</v>
      </c>
      <c r="BIJ14" s="192">
        <v>0.17592592592592593</v>
      </c>
      <c r="BIK14" s="192">
        <v>0.43554672575838621</v>
      </c>
      <c r="BIL14" s="192">
        <v>0.29080156390019996</v>
      </c>
      <c r="BIM14" s="192">
        <v>1.7116222205241844</v>
      </c>
      <c r="BIN14" s="192">
        <v>0.71169856428206835</v>
      </c>
      <c r="BIO14" s="66">
        <v>99</v>
      </c>
      <c r="BIP14" s="66">
        <v>21</v>
      </c>
      <c r="BIQ14" s="194">
        <v>0</v>
      </c>
      <c r="BIR14" s="66">
        <f t="shared" si="55"/>
        <v>28</v>
      </c>
      <c r="BIS14" s="66">
        <f t="shared" si="56"/>
        <v>19</v>
      </c>
      <c r="BIT14" s="66">
        <v>10</v>
      </c>
      <c r="BIU14" s="66">
        <v>8</v>
      </c>
      <c r="BIV14" s="66">
        <v>18</v>
      </c>
      <c r="BIW14" s="66">
        <v>11</v>
      </c>
      <c r="BIX14" s="198">
        <v>1864</v>
      </c>
      <c r="BIY14" s="66" t="s">
        <v>2269</v>
      </c>
      <c r="BIZ14" s="66" t="s">
        <v>2269</v>
      </c>
      <c r="BJA14" s="66" t="s">
        <v>2269</v>
      </c>
      <c r="BJB14" s="66" t="s">
        <v>2269</v>
      </c>
      <c r="BJC14" s="199">
        <f t="shared" si="57"/>
        <v>16134</v>
      </c>
      <c r="BJD14" s="199">
        <v>6083</v>
      </c>
      <c r="BJE14" s="199">
        <v>3521</v>
      </c>
      <c r="BJF14" s="199">
        <v>6024</v>
      </c>
      <c r="BJG14" s="141">
        <v>506</v>
      </c>
      <c r="BJH14" s="66" t="s">
        <v>2269</v>
      </c>
      <c r="BJI14" s="48">
        <f t="shared" si="58"/>
        <v>59.526465848518662</v>
      </c>
      <c r="BJJ14" s="48">
        <f t="shared" si="59"/>
        <v>37.337300111565632</v>
      </c>
      <c r="BJK14" s="49">
        <f t="shared" si="60"/>
        <v>3.1362340399157058</v>
      </c>
      <c r="BJL14" s="191"/>
      <c r="BJM14" s="194"/>
      <c r="BJN14" s="191"/>
      <c r="BJO14" s="194"/>
      <c r="BJP14" s="76">
        <v>3420</v>
      </c>
      <c r="BJQ14" s="76">
        <v>7941</v>
      </c>
      <c r="BJR14" s="523">
        <v>86</v>
      </c>
      <c r="BJS14" s="523"/>
      <c r="BJT14" s="523">
        <v>418</v>
      </c>
      <c r="BJU14" s="523"/>
      <c r="BJV14" s="523">
        <v>1945</v>
      </c>
      <c r="BJW14" s="523"/>
      <c r="BJX14" s="523">
        <v>3843</v>
      </c>
      <c r="BJY14" s="523"/>
      <c r="BJZ14" s="523">
        <v>4166</v>
      </c>
      <c r="BKA14" s="523"/>
      <c r="BKB14" s="523">
        <v>903</v>
      </c>
      <c r="BKC14" s="523"/>
      <c r="BKD14" s="891">
        <v>570</v>
      </c>
      <c r="BKE14" s="892"/>
      <c r="BKF14" s="57" t="s">
        <v>25</v>
      </c>
      <c r="BKG14" s="57" t="s">
        <v>25</v>
      </c>
      <c r="BKH14" s="57">
        <v>552</v>
      </c>
      <c r="BKI14" s="57">
        <v>73</v>
      </c>
      <c r="BKJ14" s="57">
        <v>21</v>
      </c>
      <c r="BKK14" s="57">
        <v>2</v>
      </c>
      <c r="BKL14" s="57">
        <v>1</v>
      </c>
      <c r="BKM14" s="66">
        <v>0</v>
      </c>
      <c r="BKN14" s="57" t="s">
        <v>25</v>
      </c>
      <c r="BKO14" s="57" t="s">
        <v>25</v>
      </c>
      <c r="BKP14" s="57" t="s">
        <v>25</v>
      </c>
      <c r="BKQ14" s="57" t="s">
        <v>25</v>
      </c>
      <c r="BKR14" s="57" t="s">
        <v>25</v>
      </c>
      <c r="BKS14" s="57" t="s">
        <v>25</v>
      </c>
      <c r="BKT14" s="57" t="s">
        <v>25</v>
      </c>
      <c r="BKU14" s="57" t="s">
        <v>25</v>
      </c>
      <c r="BKV14" s="57" t="s">
        <v>25</v>
      </c>
      <c r="BKW14" s="57" t="s">
        <v>25</v>
      </c>
      <c r="BKX14" s="57"/>
      <c r="BKY14" s="57"/>
      <c r="BKZ14" s="57"/>
      <c r="BLA14" s="57"/>
      <c r="BLB14" s="57"/>
      <c r="BLC14" s="57"/>
      <c r="BLD14" s="61">
        <v>5</v>
      </c>
      <c r="BLE14" s="19">
        <f t="shared" si="61"/>
        <v>62.5</v>
      </c>
      <c r="BLF14" s="57">
        <v>3</v>
      </c>
      <c r="BLG14" s="19">
        <f t="shared" si="62"/>
        <v>37.5</v>
      </c>
      <c r="BLH14" s="141" t="s">
        <v>2268</v>
      </c>
      <c r="BLI14" s="141" t="s">
        <v>2268</v>
      </c>
      <c r="BLJ14" s="141" t="s">
        <v>2268</v>
      </c>
      <c r="BLK14" s="58" t="s">
        <v>2268</v>
      </c>
      <c r="BLL14" s="140" t="s">
        <v>25</v>
      </c>
      <c r="BLM14" s="140" t="s">
        <v>25</v>
      </c>
      <c r="BLN14" s="140" t="s">
        <v>25</v>
      </c>
      <c r="BLO14" s="140" t="s">
        <v>25</v>
      </c>
      <c r="BLP14" s="140" t="s">
        <v>25</v>
      </c>
      <c r="BLQ14" s="140" t="s">
        <v>25</v>
      </c>
      <c r="BLR14" s="140" t="s">
        <v>25</v>
      </c>
      <c r="BLS14" s="140" t="s">
        <v>25</v>
      </c>
      <c r="BLT14" s="140" t="s">
        <v>25</v>
      </c>
      <c r="BLU14" s="140" t="s">
        <v>25</v>
      </c>
      <c r="BLV14" s="140" t="s">
        <v>25</v>
      </c>
      <c r="BLW14" s="140" t="s">
        <v>25</v>
      </c>
      <c r="BLX14" s="140" t="s">
        <v>25</v>
      </c>
      <c r="BLY14" s="140" t="s">
        <v>25</v>
      </c>
      <c r="BLZ14" s="140" t="s">
        <v>25</v>
      </c>
      <c r="BMA14" s="140" t="s">
        <v>25</v>
      </c>
      <c r="BMB14" s="140" t="s">
        <v>25</v>
      </c>
      <c r="BMC14" s="140" t="s">
        <v>25</v>
      </c>
      <c r="BMD14" s="140" t="s">
        <v>25</v>
      </c>
      <c r="BME14" s="140" t="s">
        <v>25</v>
      </c>
      <c r="BMF14" s="139" t="s">
        <v>25</v>
      </c>
      <c r="BMG14" s="140" t="s">
        <v>25</v>
      </c>
      <c r="BMH14" s="140" t="s">
        <v>25</v>
      </c>
      <c r="BMI14" s="140" t="s">
        <v>25</v>
      </c>
      <c r="BMJ14" s="140" t="s">
        <v>25</v>
      </c>
      <c r="BMK14" s="140" t="s">
        <v>25</v>
      </c>
      <c r="BML14" s="140" t="s">
        <v>25</v>
      </c>
      <c r="BMM14" s="140" t="s">
        <v>25</v>
      </c>
      <c r="BMN14" s="140" t="s">
        <v>25</v>
      </c>
      <c r="BMO14" s="140" t="s">
        <v>25</v>
      </c>
      <c r="BMP14" s="140" t="s">
        <v>25</v>
      </c>
      <c r="BMQ14" s="131" t="s">
        <v>25</v>
      </c>
      <c r="BMR14" s="132" t="s">
        <v>25</v>
      </c>
      <c r="BMS14" s="132" t="s">
        <v>25</v>
      </c>
      <c r="BMT14" s="132" t="s">
        <v>25</v>
      </c>
      <c r="BMU14" s="132" t="s">
        <v>25</v>
      </c>
      <c r="BMV14" s="132" t="s">
        <v>25</v>
      </c>
      <c r="BMW14" s="132" t="s">
        <v>25</v>
      </c>
      <c r="BMX14" s="132" t="s">
        <v>25</v>
      </c>
      <c r="BMY14" s="132" t="s">
        <v>25</v>
      </c>
      <c r="BMZ14" s="132" t="s">
        <v>25</v>
      </c>
      <c r="BNA14" s="132" t="s">
        <v>25</v>
      </c>
      <c r="BNB14" s="132" t="s">
        <v>25</v>
      </c>
      <c r="BNC14" s="132" t="s">
        <v>25</v>
      </c>
      <c r="BND14" s="139" t="s">
        <v>25</v>
      </c>
      <c r="BNE14" s="140" t="s">
        <v>25</v>
      </c>
      <c r="BNF14" s="140" t="s">
        <v>25</v>
      </c>
      <c r="BNG14" s="140" t="s">
        <v>25</v>
      </c>
      <c r="BNH14" s="140" t="s">
        <v>25</v>
      </c>
      <c r="BNI14" s="140" t="s">
        <v>25</v>
      </c>
      <c r="BNJ14" s="140" t="s">
        <v>25</v>
      </c>
      <c r="BNK14" s="140" t="s">
        <v>25</v>
      </c>
      <c r="BNL14" s="140" t="s">
        <v>25</v>
      </c>
      <c r="BNM14" s="140" t="s">
        <v>25</v>
      </c>
      <c r="BNN14" s="140" t="s">
        <v>25</v>
      </c>
      <c r="BNO14" s="140" t="s">
        <v>25</v>
      </c>
      <c r="BNP14" s="140" t="s">
        <v>25</v>
      </c>
      <c r="BNQ14" s="140" t="s">
        <v>25</v>
      </c>
      <c r="BNR14" s="140" t="s">
        <v>25</v>
      </c>
      <c r="BNS14" s="140" t="s">
        <v>25</v>
      </c>
      <c r="BNT14" s="140" t="s">
        <v>25</v>
      </c>
      <c r="BNU14" s="140" t="s">
        <v>25</v>
      </c>
      <c r="BNV14" s="139" t="s">
        <v>25</v>
      </c>
      <c r="BNW14" s="140" t="s">
        <v>25</v>
      </c>
      <c r="BNX14" s="140" t="s">
        <v>25</v>
      </c>
      <c r="BNY14" s="140" t="s">
        <v>25</v>
      </c>
      <c r="BNZ14" s="140" t="s">
        <v>25</v>
      </c>
      <c r="BOA14" s="140" t="s">
        <v>25</v>
      </c>
      <c r="BOB14" s="140" t="s">
        <v>25</v>
      </c>
      <c r="BOC14" s="140" t="s">
        <v>25</v>
      </c>
      <c r="BOD14" s="140" t="s">
        <v>25</v>
      </c>
      <c r="BOE14" s="140" t="s">
        <v>25</v>
      </c>
      <c r="BOF14" s="140" t="s">
        <v>25</v>
      </c>
      <c r="BOG14" s="140" t="s">
        <v>25</v>
      </c>
      <c r="BOH14" s="140" t="s">
        <v>25</v>
      </c>
      <c r="BOI14" s="131" t="s">
        <v>25</v>
      </c>
      <c r="BOJ14" s="140" t="s">
        <v>25</v>
      </c>
      <c r="BOK14" s="140" t="s">
        <v>25</v>
      </c>
      <c r="BOL14" s="140" t="s">
        <v>25</v>
      </c>
      <c r="BOM14" s="131" t="s">
        <v>25</v>
      </c>
      <c r="BON14" s="16" t="s">
        <v>25</v>
      </c>
      <c r="BOO14" s="14" t="s">
        <v>25</v>
      </c>
      <c r="BOP14" s="14" t="s">
        <v>25</v>
      </c>
      <c r="BOQ14" s="14" t="s">
        <v>25</v>
      </c>
      <c r="BOR14" s="180"/>
      <c r="BOS14" s="241"/>
      <c r="BOT14" s="152"/>
      <c r="BOU14" s="153"/>
      <c r="BOV14" s="153"/>
      <c r="BOW14" s="154"/>
    </row>
    <row r="15" spans="1:1765" s="89" customFormat="1" ht="15" customHeight="1" x14ac:dyDescent="0.25">
      <c r="A15" s="471" t="s">
        <v>17</v>
      </c>
      <c r="B15" s="472"/>
      <c r="C15" s="61">
        <v>1315222</v>
      </c>
      <c r="D15" s="57">
        <v>1320539</v>
      </c>
      <c r="E15" s="19">
        <v>99.597361380466609</v>
      </c>
      <c r="F15" s="57">
        <v>506665</v>
      </c>
      <c r="G15" s="57">
        <v>330008</v>
      </c>
      <c r="H15" s="19">
        <v>153.53112651814502</v>
      </c>
      <c r="I15" s="57">
        <v>104641</v>
      </c>
      <c r="J15" s="57">
        <v>93203</v>
      </c>
      <c r="K15" s="19">
        <v>112.27213716296687</v>
      </c>
      <c r="L15" s="78">
        <v>247114</v>
      </c>
      <c r="M15" s="2">
        <v>227845</v>
      </c>
      <c r="N15" s="2">
        <v>958781</v>
      </c>
      <c r="O15" s="2">
        <v>976255</v>
      </c>
      <c r="P15" s="2">
        <v>109327</v>
      </c>
      <c r="Q15" s="2">
        <v>116439</v>
      </c>
      <c r="R15" s="48">
        <v>18.788767219526438</v>
      </c>
      <c r="S15" s="48">
        <v>17.253939489859825</v>
      </c>
      <c r="T15" s="48">
        <v>72.898795792649452</v>
      </c>
      <c r="U15" s="48">
        <v>73.928524640317335</v>
      </c>
      <c r="V15" s="48">
        <v>8.3124369878241087</v>
      </c>
      <c r="W15" s="48">
        <v>8.8175358698228532</v>
      </c>
      <c r="X15" s="48" t="s">
        <v>25</v>
      </c>
      <c r="Y15" s="49" t="s">
        <v>25</v>
      </c>
      <c r="Z15" s="13">
        <v>2.4634334103156275</v>
      </c>
      <c r="AA15" s="7">
        <v>6.4454813037599781</v>
      </c>
      <c r="AB15" s="2">
        <v>11769</v>
      </c>
      <c r="AC15" s="7">
        <f t="shared" si="63"/>
        <v>8.9593074331268276</v>
      </c>
      <c r="AD15" s="2">
        <v>10832</v>
      </c>
      <c r="AE15" s="316">
        <f t="shared" si="64"/>
        <v>8.2290614562445565</v>
      </c>
      <c r="AF15" s="7">
        <v>108.65029542097489</v>
      </c>
      <c r="AG15" s="2">
        <v>8477</v>
      </c>
      <c r="AH15" s="7">
        <f t="shared" si="65"/>
        <v>6.4532287459101134</v>
      </c>
      <c r="AI15" s="2">
        <v>5328</v>
      </c>
      <c r="AJ15" s="316">
        <f t="shared" si="66"/>
        <v>4.0476772007820347</v>
      </c>
      <c r="AK15" s="2">
        <v>61446</v>
      </c>
      <c r="AL15" s="2">
        <v>77920</v>
      </c>
      <c r="AM15" s="7">
        <v>78.857802874743328</v>
      </c>
      <c r="AN15" s="2">
        <v>61506</v>
      </c>
      <c r="AO15" s="2">
        <v>74967</v>
      </c>
      <c r="AP15" s="18">
        <v>82.044099403737647</v>
      </c>
      <c r="AQ15" s="14">
        <v>12416</v>
      </c>
      <c r="AR15" s="14">
        <v>14331</v>
      </c>
      <c r="AS15" s="14">
        <v>5179</v>
      </c>
      <c r="AT15" s="14">
        <v>5454</v>
      </c>
      <c r="AU15" s="14">
        <v>7237</v>
      </c>
      <c r="AV15" s="14">
        <v>8877</v>
      </c>
      <c r="AW15" s="49">
        <v>86.637359570162587</v>
      </c>
      <c r="AX15" s="78">
        <v>1068108</v>
      </c>
      <c r="AY15" s="2">
        <v>1092694</v>
      </c>
      <c r="AZ15" s="2">
        <v>416213</v>
      </c>
      <c r="BA15" s="2">
        <v>353709</v>
      </c>
      <c r="BB15" s="2">
        <v>563358</v>
      </c>
      <c r="BC15" s="2">
        <v>569461</v>
      </c>
      <c r="BD15" s="2">
        <v>66000</v>
      </c>
      <c r="BE15" s="2">
        <v>79065</v>
      </c>
      <c r="BF15" s="2">
        <v>22537</v>
      </c>
      <c r="BG15" s="11">
        <v>90459</v>
      </c>
      <c r="BH15" s="78">
        <v>104260</v>
      </c>
      <c r="BI15" s="2">
        <v>96077</v>
      </c>
      <c r="BJ15" s="2">
        <v>97037</v>
      </c>
      <c r="BK15" s="2">
        <v>87264</v>
      </c>
      <c r="BL15" s="2">
        <v>95591</v>
      </c>
      <c r="BM15" s="2">
        <v>76837</v>
      </c>
      <c r="BN15" s="2">
        <v>55825</v>
      </c>
      <c r="BO15" s="2">
        <v>38872</v>
      </c>
      <c r="BP15" s="2">
        <v>24784</v>
      </c>
      <c r="BQ15" s="2">
        <v>19256</v>
      </c>
      <c r="BR15" s="2">
        <v>38716</v>
      </c>
      <c r="BS15" s="11">
        <v>35403</v>
      </c>
      <c r="BT15" s="22">
        <f t="shared" si="5"/>
        <v>99.929073935629802</v>
      </c>
      <c r="BU15" s="22">
        <f t="shared" si="6"/>
        <v>99.619468292480605</v>
      </c>
      <c r="BV15" s="22">
        <f t="shared" si="7"/>
        <v>97.869872615961839</v>
      </c>
      <c r="BW15" s="22">
        <f t="shared" si="8"/>
        <v>93.874653069127987</v>
      </c>
      <c r="BX15" s="22">
        <f t="shared" si="9"/>
        <v>82.697614866209307</v>
      </c>
      <c r="BY15" s="22">
        <f t="shared" si="10"/>
        <v>67.355382767779659</v>
      </c>
      <c r="BZ15" s="22">
        <f t="shared" si="11"/>
        <v>49.169426437429536</v>
      </c>
      <c r="CA15" s="22">
        <f t="shared" si="12"/>
        <v>33.54186261228223</v>
      </c>
      <c r="CB15" s="22">
        <f t="shared" si="13"/>
        <v>24.69731243335891</v>
      </c>
      <c r="CC15" s="22">
        <f t="shared" si="14"/>
        <v>17.771378998467984</v>
      </c>
      <c r="CD15" s="22">
        <f t="shared" si="15"/>
        <v>7.2346476762459657</v>
      </c>
      <c r="CE15" s="183">
        <f t="shared" si="16"/>
        <v>6.2663504256863192</v>
      </c>
      <c r="CF15" s="57">
        <v>69</v>
      </c>
      <c r="CG15" s="57">
        <v>330</v>
      </c>
      <c r="CH15" s="57">
        <v>1844</v>
      </c>
      <c r="CI15" s="57">
        <v>4927</v>
      </c>
      <c r="CJ15" s="57">
        <v>17916</v>
      </c>
      <c r="CK15" s="57">
        <v>32811</v>
      </c>
      <c r="CL15" s="57">
        <v>51549</v>
      </c>
      <c r="CM15" s="57">
        <v>67724</v>
      </c>
      <c r="CN15" s="57">
        <v>66262</v>
      </c>
      <c r="CO15" s="57">
        <v>76350</v>
      </c>
      <c r="CP15" s="57">
        <v>425718</v>
      </c>
      <c r="CQ15" s="98">
        <v>387319</v>
      </c>
      <c r="CR15" s="125">
        <f t="shared" si="17"/>
        <v>6.6133762723560877E-2</v>
      </c>
      <c r="CS15" s="125">
        <f t="shared" si="18"/>
        <v>0.34216747542615406</v>
      </c>
      <c r="CT15" s="125">
        <f t="shared" si="19"/>
        <v>1.8598271288666552</v>
      </c>
      <c r="CU15" s="125">
        <f t="shared" si="20"/>
        <v>5.3002431205490659</v>
      </c>
      <c r="CV15" s="125">
        <f t="shared" si="21"/>
        <v>15.499476602849702</v>
      </c>
      <c r="CW15" s="125">
        <f t="shared" si="22"/>
        <v>28.762151879870611</v>
      </c>
      <c r="CX15" s="125">
        <f t="shared" si="23"/>
        <v>45.403220124013529</v>
      </c>
      <c r="CY15" s="125">
        <f t="shared" si="24"/>
        <v>58.437669879455697</v>
      </c>
      <c r="CZ15" s="125">
        <f t="shared" si="25"/>
        <v>66.030233879084406</v>
      </c>
      <c r="DA15" s="125">
        <f t="shared" si="26"/>
        <v>70.463480812891078</v>
      </c>
      <c r="DB15" s="125">
        <f t="shared" si="27"/>
        <v>79.551599840791411</v>
      </c>
      <c r="DC15" s="125">
        <f t="shared" si="28"/>
        <v>68.555675522594115</v>
      </c>
      <c r="DD15" s="61">
        <v>5</v>
      </c>
      <c r="DE15" s="57">
        <v>37</v>
      </c>
      <c r="DF15" s="57">
        <v>267</v>
      </c>
      <c r="DG15" s="57">
        <v>748</v>
      </c>
      <c r="DH15" s="57">
        <v>2068</v>
      </c>
      <c r="DI15" s="57">
        <v>4256</v>
      </c>
      <c r="DJ15" s="57">
        <v>6100</v>
      </c>
      <c r="DK15" s="57">
        <v>8756</v>
      </c>
      <c r="DL15" s="57">
        <v>9118</v>
      </c>
      <c r="DM15" s="57">
        <v>11609</v>
      </c>
      <c r="DN15" s="57">
        <v>48442</v>
      </c>
      <c r="DO15" s="98">
        <v>53659</v>
      </c>
      <c r="DP15" s="20">
        <f t="shared" si="29"/>
        <v>4.7923016466348452E-3</v>
      </c>
      <c r="DQ15" s="19">
        <f t="shared" si="30"/>
        <v>3.8364232093235452E-2</v>
      </c>
      <c r="DR15" s="19">
        <f t="shared" si="31"/>
        <v>0.2692916721298248</v>
      </c>
      <c r="DS15" s="19">
        <f t="shared" si="32"/>
        <v>0.80466447212719727</v>
      </c>
      <c r="DT15" s="19">
        <f t="shared" si="33"/>
        <v>1.7890666228339576</v>
      </c>
      <c r="DU15" s="19">
        <f t="shared" si="34"/>
        <v>3.7308133979680393</v>
      </c>
      <c r="DV15" s="19">
        <f t="shared" si="35"/>
        <v>5.3727452085682073</v>
      </c>
      <c r="DW15" s="19">
        <f t="shared" si="36"/>
        <v>7.5553753095581193</v>
      </c>
      <c r="DX15" s="19">
        <f t="shared" si="37"/>
        <v>9.0861077617562369</v>
      </c>
      <c r="DY15" s="19">
        <f t="shared" si="38"/>
        <v>10.713956106835004</v>
      </c>
      <c r="DZ15" s="19">
        <f t="shared" si="39"/>
        <v>9.0520922288642183</v>
      </c>
      <c r="EA15" s="21">
        <f t="shared" si="40"/>
        <v>9.4976724427845731</v>
      </c>
      <c r="EB15" s="182">
        <v>0</v>
      </c>
      <c r="EC15" s="182">
        <v>0</v>
      </c>
      <c r="ED15" s="135">
        <v>1</v>
      </c>
      <c r="EE15" s="135">
        <v>19</v>
      </c>
      <c r="EF15" s="135">
        <v>16</v>
      </c>
      <c r="EG15" s="135">
        <v>173</v>
      </c>
      <c r="EH15" s="135">
        <v>62</v>
      </c>
      <c r="EI15" s="135">
        <v>539</v>
      </c>
      <c r="EJ15" s="135">
        <v>187</v>
      </c>
      <c r="EK15" s="135">
        <v>1139</v>
      </c>
      <c r="EL15" s="135">
        <v>22271</v>
      </c>
      <c r="EM15" s="136">
        <v>88589</v>
      </c>
      <c r="EN15" s="186">
        <f t="shared" si="41"/>
        <v>0</v>
      </c>
      <c r="EO15" s="182">
        <f t="shared" si="42"/>
        <v>0</v>
      </c>
      <c r="EP15" s="19">
        <f t="shared" si="43"/>
        <v>1.0085830416847372E-3</v>
      </c>
      <c r="EQ15" s="19">
        <f t="shared" si="44"/>
        <v>2.0439338195744314E-2</v>
      </c>
      <c r="ER15" s="19">
        <f t="shared" si="45"/>
        <v>1.3841908107032553E-2</v>
      </c>
      <c r="ES15" s="19">
        <f t="shared" si="46"/>
        <v>0.15165195438168957</v>
      </c>
      <c r="ET15" s="19">
        <f t="shared" si="47"/>
        <v>5.4608229988726047E-2</v>
      </c>
      <c r="EU15" s="19">
        <f t="shared" si="48"/>
        <v>0.46509219870395463</v>
      </c>
      <c r="EV15" s="19">
        <f t="shared" si="49"/>
        <v>0.18634592580044046</v>
      </c>
      <c r="EW15" s="19">
        <f t="shared" si="50"/>
        <v>1.0511840818059326</v>
      </c>
      <c r="EX15" s="19">
        <f t="shared" si="51"/>
        <v>4.1616602540984067</v>
      </c>
      <c r="EY15" s="21">
        <f t="shared" si="52"/>
        <v>15.680301608934988</v>
      </c>
      <c r="EZ15" s="97">
        <v>37</v>
      </c>
      <c r="FA15" s="97">
        <v>160</v>
      </c>
      <c r="FB15" s="48">
        <v>30.65</v>
      </c>
      <c r="FC15" s="48">
        <v>28.3</v>
      </c>
      <c r="FD15" s="48">
        <v>31.7</v>
      </c>
      <c r="FE15" s="48">
        <v>28.9</v>
      </c>
      <c r="FF15" s="2">
        <v>11207</v>
      </c>
      <c r="FG15" s="2">
        <v>11587</v>
      </c>
      <c r="FH15" s="2">
        <v>2259</v>
      </c>
      <c r="FI15" s="2">
        <v>1879</v>
      </c>
      <c r="FJ15" s="48">
        <v>27.45</v>
      </c>
      <c r="FK15" s="48">
        <v>33</v>
      </c>
      <c r="FL15" s="48">
        <v>26.25</v>
      </c>
      <c r="FM15" s="48">
        <v>11.3</v>
      </c>
      <c r="FN15" s="47">
        <v>49.166447310695801</v>
      </c>
      <c r="FO15" s="2">
        <v>11207</v>
      </c>
      <c r="FP15" s="48">
        <v>50.833552689304206</v>
      </c>
      <c r="FQ15" s="2">
        <v>11587</v>
      </c>
      <c r="FR15" s="195">
        <v>0</v>
      </c>
      <c r="FS15" s="182">
        <v>0</v>
      </c>
      <c r="FT15" s="2">
        <v>51</v>
      </c>
      <c r="FU15" s="2">
        <v>283</v>
      </c>
      <c r="FV15" s="2">
        <v>816</v>
      </c>
      <c r="FW15" s="2">
        <v>2050</v>
      </c>
      <c r="FX15" s="2">
        <v>4256</v>
      </c>
      <c r="FY15" s="2">
        <v>5412</v>
      </c>
      <c r="FZ15" s="2">
        <v>4137</v>
      </c>
      <c r="GA15" s="2">
        <v>2919</v>
      </c>
      <c r="GB15" s="2">
        <v>1317</v>
      </c>
      <c r="GC15" s="2">
        <v>630</v>
      </c>
      <c r="GD15" s="2">
        <v>378</v>
      </c>
      <c r="GE15" s="2">
        <v>160</v>
      </c>
      <c r="GF15" s="2">
        <v>252</v>
      </c>
      <c r="GG15" s="11">
        <v>133</v>
      </c>
      <c r="GH15" s="7">
        <v>0</v>
      </c>
      <c r="GI15" s="7">
        <v>0</v>
      </c>
      <c r="GJ15" s="7">
        <v>0.45507272240563934</v>
      </c>
      <c r="GK15" s="7">
        <v>2.4423923362388882</v>
      </c>
      <c r="GL15" s="7">
        <v>7.2811635584902294</v>
      </c>
      <c r="GM15" s="7">
        <v>17.692241304910674</v>
      </c>
      <c r="GN15" s="7">
        <v>37.976264834478449</v>
      </c>
      <c r="GO15" s="7">
        <v>46.707517044964185</v>
      </c>
      <c r="GP15" s="7">
        <v>36.914428482198623</v>
      </c>
      <c r="GQ15" s="7">
        <v>25.192025545870372</v>
      </c>
      <c r="GR15" s="7">
        <v>11.751583831533862</v>
      </c>
      <c r="GS15" s="7">
        <v>5.4371278156554759</v>
      </c>
      <c r="GT15" s="7">
        <v>3.3728919425359152</v>
      </c>
      <c r="GU15" s="7">
        <v>1.3808578579442479</v>
      </c>
      <c r="GV15" s="7">
        <v>2.2485946283572766</v>
      </c>
      <c r="GW15" s="18">
        <v>1.1478380944161559</v>
      </c>
      <c r="GX15" s="78">
        <v>123</v>
      </c>
      <c r="GY15" s="2">
        <v>1153</v>
      </c>
      <c r="GZ15" s="2">
        <v>6403</v>
      </c>
      <c r="HA15" s="2">
        <v>6403</v>
      </c>
      <c r="HB15" s="7">
        <v>11.65</v>
      </c>
      <c r="HC15" s="7">
        <v>11.45</v>
      </c>
      <c r="HD15" s="2">
        <v>3066</v>
      </c>
      <c r="HE15" s="2">
        <v>2796</v>
      </c>
      <c r="HF15" s="2">
        <v>934</v>
      </c>
      <c r="HG15" s="2">
        <v>6</v>
      </c>
      <c r="HH15" s="7">
        <v>45.074977947662454</v>
      </c>
      <c r="HI15" s="7">
        <v>41.10555718906204</v>
      </c>
      <c r="HJ15" s="7">
        <v>13.731255513084387</v>
      </c>
      <c r="HK15" s="18">
        <v>8.8209350191120264E-2</v>
      </c>
      <c r="HL15" s="13">
        <v>24.9</v>
      </c>
      <c r="HM15" s="7">
        <v>30</v>
      </c>
      <c r="HN15" s="7">
        <v>1041</v>
      </c>
      <c r="HO15" s="7">
        <v>1012.5</v>
      </c>
      <c r="HP15" s="7">
        <v>59.5</v>
      </c>
      <c r="HQ15" s="18">
        <v>99.110658820406172</v>
      </c>
      <c r="HR15" s="48">
        <v>0.55000000000000004</v>
      </c>
      <c r="HS15" s="48">
        <v>3.4</v>
      </c>
      <c r="HT15" s="48">
        <v>8.15</v>
      </c>
      <c r="HU15" s="48">
        <v>24.35</v>
      </c>
      <c r="HV15" s="48">
        <v>45.900000000000006</v>
      </c>
      <c r="HW15" s="48">
        <v>72.150000000000006</v>
      </c>
      <c r="HX15" s="48">
        <v>83.9</v>
      </c>
      <c r="HY15" s="48">
        <v>74.45</v>
      </c>
      <c r="HZ15" s="48">
        <v>49</v>
      </c>
      <c r="IA15" s="48">
        <v>24.55</v>
      </c>
      <c r="IB15" s="48">
        <v>15.350000000000001</v>
      </c>
      <c r="IC15" s="48">
        <v>3.5</v>
      </c>
      <c r="ID15" s="48">
        <v>3.75</v>
      </c>
      <c r="IE15" s="48">
        <v>0.55000000000000004</v>
      </c>
      <c r="IF15" s="48">
        <v>1.6</v>
      </c>
      <c r="IG15" s="104">
        <v>0</v>
      </c>
      <c r="IH15" s="61">
        <v>11289</v>
      </c>
      <c r="II15" s="57">
        <v>10402</v>
      </c>
      <c r="IJ15" s="57">
        <v>477</v>
      </c>
      <c r="IK15" s="57">
        <v>430</v>
      </c>
      <c r="IL15" s="57">
        <v>3</v>
      </c>
      <c r="IM15" s="103">
        <v>0</v>
      </c>
      <c r="IN15" s="57">
        <v>11433</v>
      </c>
      <c r="IO15" s="57">
        <v>10493</v>
      </c>
      <c r="IP15" s="57">
        <v>325</v>
      </c>
      <c r="IQ15" s="57">
        <v>321</v>
      </c>
      <c r="IR15" s="57">
        <v>11</v>
      </c>
      <c r="IS15" s="98">
        <v>18</v>
      </c>
      <c r="IT15" s="47">
        <v>95.921488656640335</v>
      </c>
      <c r="IU15" s="48">
        <v>96.030280649926141</v>
      </c>
      <c r="IV15" s="48">
        <v>4.0530206474636756</v>
      </c>
      <c r="IW15" s="48">
        <v>3.9697193500738552</v>
      </c>
      <c r="IX15" s="48">
        <v>2.5490695895997964E-2</v>
      </c>
      <c r="IY15" s="48">
        <v>0</v>
      </c>
      <c r="IZ15" s="48">
        <v>97.145042059648219</v>
      </c>
      <c r="JA15" s="48">
        <v>96.870384047267351</v>
      </c>
      <c r="JB15" s="48">
        <v>2.761492055399779</v>
      </c>
      <c r="JC15" s="48">
        <v>2.9634416543574593</v>
      </c>
      <c r="JD15" s="48">
        <v>9.3465884951992526E-2</v>
      </c>
      <c r="JE15" s="49">
        <v>0.16617429837518463</v>
      </c>
      <c r="JF15" s="78">
        <v>12070</v>
      </c>
      <c r="JG15" s="2">
        <v>299</v>
      </c>
      <c r="JH15" s="2">
        <v>1614</v>
      </c>
      <c r="JI15" s="2">
        <v>5193</v>
      </c>
      <c r="JJ15" s="2">
        <v>3988</v>
      </c>
      <c r="JK15" s="2">
        <v>858</v>
      </c>
      <c r="JL15" s="2">
        <v>115</v>
      </c>
      <c r="JM15" s="2">
        <v>3</v>
      </c>
      <c r="JN15" s="2">
        <v>8484</v>
      </c>
      <c r="JO15" s="2">
        <v>1852</v>
      </c>
      <c r="JP15" s="11">
        <v>319</v>
      </c>
      <c r="JQ15" s="8">
        <v>53.113311331133119</v>
      </c>
      <c r="JR15" s="8">
        <v>1.3157315731573158</v>
      </c>
      <c r="JS15" s="8">
        <v>7.102310231023103</v>
      </c>
      <c r="JT15" s="8">
        <v>22.851485148514854</v>
      </c>
      <c r="JU15" s="8">
        <v>17.548954895489548</v>
      </c>
      <c r="JV15" s="8">
        <v>3.7755775577557755</v>
      </c>
      <c r="JW15" s="8">
        <v>0.50605060506050603</v>
      </c>
      <c r="JX15" s="8">
        <v>1.32013201320132E-2</v>
      </c>
      <c r="JY15" s="8">
        <v>37.333333333333336</v>
      </c>
      <c r="JZ15" s="8">
        <v>8.1496149614961499</v>
      </c>
      <c r="KA15" s="8">
        <v>1.4037403740374037</v>
      </c>
      <c r="KB15" s="30" t="s">
        <v>2268</v>
      </c>
      <c r="KC15" s="57" t="s">
        <v>2268</v>
      </c>
      <c r="KD15" s="57" t="s">
        <v>2268</v>
      </c>
      <c r="KE15" s="57" t="s">
        <v>2268</v>
      </c>
      <c r="KF15" s="57" t="s">
        <v>2268</v>
      </c>
      <c r="KG15" s="57" t="s">
        <v>2268</v>
      </c>
      <c r="KH15" s="57" t="s">
        <v>2268</v>
      </c>
      <c r="KI15" s="57" t="s">
        <v>2268</v>
      </c>
      <c r="KJ15" s="57" t="s">
        <v>2268</v>
      </c>
      <c r="KK15" s="57" t="s">
        <v>2268</v>
      </c>
      <c r="KL15" s="57" t="s">
        <v>2268</v>
      </c>
      <c r="KM15" s="57" t="s">
        <v>2268</v>
      </c>
      <c r="KN15" s="57" t="s">
        <v>2268</v>
      </c>
      <c r="KO15" s="57" t="s">
        <v>2268</v>
      </c>
      <c r="KP15" s="57" t="s">
        <v>2268</v>
      </c>
      <c r="KQ15" s="57" t="s">
        <v>2268</v>
      </c>
      <c r="KR15" s="57" t="s">
        <v>2268</v>
      </c>
      <c r="KS15" s="57" t="s">
        <v>2268</v>
      </c>
      <c r="KT15" s="57" t="s">
        <v>2268</v>
      </c>
      <c r="KU15" s="183" t="s">
        <v>2268</v>
      </c>
      <c r="KV15" s="102" t="s">
        <v>2268</v>
      </c>
      <c r="KW15" s="103" t="s">
        <v>2268</v>
      </c>
      <c r="KX15" s="103" t="s">
        <v>2268</v>
      </c>
      <c r="KY15" s="103" t="s">
        <v>2268</v>
      </c>
      <c r="KZ15" s="103" t="s">
        <v>2268</v>
      </c>
      <c r="LA15" s="103" t="s">
        <v>2268</v>
      </c>
      <c r="LB15" s="103" t="s">
        <v>2268</v>
      </c>
      <c r="LC15" s="104" t="s">
        <v>2268</v>
      </c>
      <c r="LD15" s="16"/>
      <c r="LE15" s="14"/>
      <c r="LF15" s="14"/>
      <c r="LG15" s="14"/>
      <c r="LH15" s="14"/>
      <c r="LI15" s="14"/>
      <c r="LJ15" s="14"/>
      <c r="LK15" s="14"/>
      <c r="LL15" s="14"/>
      <c r="LM15" s="14"/>
      <c r="LN15" s="14"/>
      <c r="LO15" s="14"/>
      <c r="LP15" s="14"/>
      <c r="LQ15" s="14"/>
      <c r="LR15" s="14"/>
      <c r="LS15" s="14"/>
      <c r="LT15" s="14"/>
      <c r="LU15" s="14"/>
      <c r="LV15" s="14"/>
      <c r="LW15" s="14"/>
      <c r="LX15" s="14"/>
      <c r="LY15" s="14"/>
      <c r="LZ15" s="14"/>
      <c r="MA15" s="142"/>
      <c r="MB15" s="16"/>
      <c r="MC15" s="14"/>
      <c r="MD15" s="14"/>
      <c r="ME15" s="14"/>
      <c r="MF15" s="14"/>
      <c r="MG15" s="14"/>
      <c r="MH15" s="14"/>
      <c r="MI15" s="14"/>
      <c r="MJ15" s="14"/>
      <c r="MK15" s="14"/>
      <c r="ML15" s="14"/>
      <c r="MM15" s="14"/>
      <c r="MN15" s="14"/>
      <c r="MO15" s="14"/>
      <c r="MP15" s="14"/>
      <c r="MQ15" s="14"/>
      <c r="MR15" s="14"/>
      <c r="MS15" s="14"/>
      <c r="MT15" s="14"/>
      <c r="MU15" s="14"/>
      <c r="MV15" s="14"/>
      <c r="MW15" s="14"/>
      <c r="MX15" s="14"/>
      <c r="MY15" s="14"/>
      <c r="MZ15" s="14"/>
      <c r="NA15" s="14"/>
      <c r="NB15" s="14"/>
      <c r="NC15" s="14"/>
      <c r="ND15" s="14"/>
      <c r="NE15" s="14"/>
      <c r="NF15" s="14"/>
      <c r="NG15" s="14"/>
      <c r="NH15" s="14"/>
      <c r="NI15" s="142"/>
      <c r="NJ15" s="124">
        <v>1031</v>
      </c>
      <c r="NK15" s="99">
        <v>1082</v>
      </c>
      <c r="NL15" s="99">
        <v>697</v>
      </c>
      <c r="NM15" s="99">
        <v>560</v>
      </c>
      <c r="NN15" s="99">
        <v>652</v>
      </c>
      <c r="NO15" s="99">
        <v>532</v>
      </c>
      <c r="NP15" s="99">
        <v>46</v>
      </c>
      <c r="NQ15" s="99">
        <v>28</v>
      </c>
      <c r="NR15" s="99">
        <v>334</v>
      </c>
      <c r="NS15" s="99">
        <v>522</v>
      </c>
      <c r="NT15" s="183">
        <f t="shared" si="53"/>
        <v>44.550517104216389</v>
      </c>
      <c r="NU15" s="141">
        <v>67.599999999999994</v>
      </c>
      <c r="NV15" s="141">
        <v>51.8</v>
      </c>
      <c r="NW15" s="141" t="s">
        <v>2278</v>
      </c>
      <c r="NX15" s="141" t="s">
        <v>2278</v>
      </c>
      <c r="NY15" s="141" t="s">
        <v>2278</v>
      </c>
      <c r="NZ15" s="141" t="s">
        <v>2278</v>
      </c>
      <c r="OA15" s="141" t="s">
        <v>2278</v>
      </c>
      <c r="OB15" s="141" t="s">
        <v>2278</v>
      </c>
      <c r="OC15" s="141" t="s">
        <v>2278</v>
      </c>
      <c r="OD15" s="141" t="s">
        <v>2278</v>
      </c>
      <c r="OE15" s="141" t="s">
        <v>2278</v>
      </c>
      <c r="OF15" s="141" t="s">
        <v>2278</v>
      </c>
      <c r="OG15" s="141" t="s">
        <v>2278</v>
      </c>
      <c r="OH15" s="141" t="s">
        <v>2278</v>
      </c>
      <c r="OI15" s="141" t="s">
        <v>2278</v>
      </c>
      <c r="OJ15" s="58" t="s">
        <v>2278</v>
      </c>
      <c r="OK15" s="30" t="s">
        <v>2278</v>
      </c>
      <c r="OL15" s="141" t="s">
        <v>2278</v>
      </c>
      <c r="OM15" s="141" t="s">
        <v>2278</v>
      </c>
      <c r="ON15" s="141" t="s">
        <v>2278</v>
      </c>
      <c r="OO15" s="141" t="s">
        <v>2278</v>
      </c>
      <c r="OP15" s="141" t="s">
        <v>2278</v>
      </c>
      <c r="OQ15" s="141" t="s">
        <v>2278</v>
      </c>
      <c r="OR15" s="141" t="s">
        <v>2278</v>
      </c>
      <c r="OS15" s="141" t="s">
        <v>2278</v>
      </c>
      <c r="OT15" s="141" t="s">
        <v>2278</v>
      </c>
      <c r="OU15" s="141" t="s">
        <v>2278</v>
      </c>
      <c r="OV15" s="141" t="s">
        <v>2278</v>
      </c>
      <c r="OW15" s="141" t="s">
        <v>2278</v>
      </c>
      <c r="OX15" s="58" t="s">
        <v>2278</v>
      </c>
      <c r="OY15" s="141" t="s">
        <v>2278</v>
      </c>
      <c r="OZ15" s="141" t="s">
        <v>2278</v>
      </c>
      <c r="PA15" s="141" t="s">
        <v>2278</v>
      </c>
      <c r="PB15" s="141" t="s">
        <v>2278</v>
      </c>
      <c r="PC15" s="141" t="s">
        <v>2278</v>
      </c>
      <c r="PD15" s="141" t="s">
        <v>2278</v>
      </c>
      <c r="PE15" s="141" t="s">
        <v>2278</v>
      </c>
      <c r="PF15" s="141" t="s">
        <v>2278</v>
      </c>
      <c r="PG15" s="141" t="s">
        <v>2278</v>
      </c>
      <c r="PH15" s="141" t="s">
        <v>2278</v>
      </c>
      <c r="PI15" s="141" t="s">
        <v>2278</v>
      </c>
      <c r="PJ15" s="141" t="s">
        <v>2278</v>
      </c>
      <c r="PK15" s="141" t="s">
        <v>2278</v>
      </c>
      <c r="PL15" s="141" t="s">
        <v>2278</v>
      </c>
      <c r="PM15" s="141" t="s">
        <v>2278</v>
      </c>
      <c r="PN15" s="141" t="s">
        <v>2278</v>
      </c>
      <c r="PO15" s="141" t="s">
        <v>2278</v>
      </c>
      <c r="PP15" s="58" t="s">
        <v>2278</v>
      </c>
      <c r="PQ15" s="141" t="s">
        <v>2278</v>
      </c>
      <c r="PR15" s="141" t="s">
        <v>2278</v>
      </c>
      <c r="PS15" s="141" t="s">
        <v>2278</v>
      </c>
      <c r="PT15" s="141" t="s">
        <v>2278</v>
      </c>
      <c r="PU15" s="141" t="s">
        <v>2278</v>
      </c>
      <c r="PV15" s="141" t="s">
        <v>2278</v>
      </c>
      <c r="PW15" s="141" t="s">
        <v>2278</v>
      </c>
      <c r="PX15" s="141" t="s">
        <v>2278</v>
      </c>
      <c r="PY15" s="141" t="s">
        <v>2278</v>
      </c>
      <c r="PZ15" s="141" t="s">
        <v>2278</v>
      </c>
      <c r="QA15" s="141" t="s">
        <v>2278</v>
      </c>
      <c r="QB15" s="141" t="s">
        <v>2278</v>
      </c>
      <c r="QC15" s="141" t="s">
        <v>2278</v>
      </c>
      <c r="QD15" s="58" t="s">
        <v>2278</v>
      </c>
      <c r="QE15" s="141" t="s">
        <v>2278</v>
      </c>
      <c r="QF15" s="141" t="s">
        <v>2278</v>
      </c>
      <c r="QG15" s="141" t="s">
        <v>2278</v>
      </c>
      <c r="QH15" s="141" t="s">
        <v>2278</v>
      </c>
      <c r="QI15" s="141" t="s">
        <v>2278</v>
      </c>
      <c r="QJ15" s="141" t="s">
        <v>2278</v>
      </c>
      <c r="QK15" s="141" t="s">
        <v>2278</v>
      </c>
      <c r="QL15" s="141" t="s">
        <v>2278</v>
      </c>
      <c r="QM15" s="141" t="s">
        <v>2278</v>
      </c>
      <c r="QN15" s="141" t="s">
        <v>2278</v>
      </c>
      <c r="QO15" s="141" t="s">
        <v>2278</v>
      </c>
      <c r="QP15" s="58" t="s">
        <v>2278</v>
      </c>
      <c r="QQ15" s="133">
        <v>6.6</v>
      </c>
      <c r="QR15" s="133">
        <v>5</v>
      </c>
      <c r="QS15" s="141" t="s">
        <v>2278</v>
      </c>
      <c r="QT15" s="141" t="s">
        <v>2278</v>
      </c>
      <c r="QU15" s="141" t="s">
        <v>2278</v>
      </c>
      <c r="QV15" s="141" t="s">
        <v>2278</v>
      </c>
      <c r="QW15" s="141" t="s">
        <v>2278</v>
      </c>
      <c r="QX15" s="141" t="s">
        <v>2278</v>
      </c>
      <c r="QY15" s="141" t="s">
        <v>2278</v>
      </c>
      <c r="QZ15" s="141" t="s">
        <v>2278</v>
      </c>
      <c r="RA15" s="141" t="s">
        <v>2278</v>
      </c>
      <c r="RB15" s="141" t="s">
        <v>2278</v>
      </c>
      <c r="RC15" s="141" t="s">
        <v>2278</v>
      </c>
      <c r="RD15" s="141" t="s">
        <v>2278</v>
      </c>
      <c r="RE15" s="141" t="s">
        <v>2278</v>
      </c>
      <c r="RF15" s="141" t="s">
        <v>2278</v>
      </c>
      <c r="RG15" s="30" t="s">
        <v>2278</v>
      </c>
      <c r="RH15" s="141" t="s">
        <v>2278</v>
      </c>
      <c r="RI15" s="141" t="s">
        <v>2278</v>
      </c>
      <c r="RJ15" s="141" t="s">
        <v>2278</v>
      </c>
      <c r="RK15" s="141" t="s">
        <v>2278</v>
      </c>
      <c r="RL15" s="141" t="s">
        <v>2278</v>
      </c>
      <c r="RM15" s="141" t="s">
        <v>2278</v>
      </c>
      <c r="RN15" s="141" t="s">
        <v>2278</v>
      </c>
      <c r="RO15" s="141" t="s">
        <v>2278</v>
      </c>
      <c r="RP15" s="141" t="s">
        <v>2278</v>
      </c>
      <c r="RQ15" s="141" t="s">
        <v>2278</v>
      </c>
      <c r="RR15" s="141" t="s">
        <v>2278</v>
      </c>
      <c r="RS15" s="141" t="s">
        <v>2278</v>
      </c>
      <c r="RT15" s="141" t="s">
        <v>2278</v>
      </c>
      <c r="RU15" s="141" t="s">
        <v>2278</v>
      </c>
      <c r="RV15" s="141" t="s">
        <v>2278</v>
      </c>
      <c r="RW15" s="141" t="s">
        <v>2278</v>
      </c>
      <c r="RX15" s="141" t="s">
        <v>2278</v>
      </c>
      <c r="RY15" s="141" t="s">
        <v>2278</v>
      </c>
      <c r="RZ15" s="141" t="s">
        <v>2278</v>
      </c>
      <c r="SA15" s="61">
        <v>18497</v>
      </c>
      <c r="SB15" s="57">
        <v>14566</v>
      </c>
      <c r="SC15" s="57" t="s">
        <v>2279</v>
      </c>
      <c r="SD15" s="57" t="s">
        <v>2279</v>
      </c>
      <c r="SE15" s="57">
        <v>85764</v>
      </c>
      <c r="SF15" s="57">
        <v>7437</v>
      </c>
      <c r="SG15" s="57">
        <v>6347</v>
      </c>
      <c r="SH15" s="57" t="s">
        <v>2279</v>
      </c>
      <c r="SI15" s="57" t="s">
        <v>2279</v>
      </c>
      <c r="SJ15" s="57">
        <v>17546</v>
      </c>
      <c r="SK15" s="57">
        <v>280</v>
      </c>
      <c r="SL15" s="57">
        <v>0.26046511627906976</v>
      </c>
      <c r="SM15" s="57">
        <v>795</v>
      </c>
      <c r="SN15" s="57">
        <v>0.73953488372093024</v>
      </c>
      <c r="SO15" s="245">
        <v>2647</v>
      </c>
      <c r="SP15" s="246">
        <v>2083</v>
      </c>
      <c r="SQ15" s="237">
        <v>51</v>
      </c>
      <c r="SR15" s="121">
        <v>2</v>
      </c>
      <c r="SS15" s="184" t="s">
        <v>2268</v>
      </c>
      <c r="ST15" s="37" t="s">
        <v>2268</v>
      </c>
      <c r="SU15" s="37" t="s">
        <v>2268</v>
      </c>
      <c r="SV15" s="37" t="s">
        <v>2268</v>
      </c>
      <c r="SW15" s="196" t="s">
        <v>2821</v>
      </c>
      <c r="SX15" s="57" t="s">
        <v>2279</v>
      </c>
      <c r="SY15" s="57" t="s">
        <v>2279</v>
      </c>
      <c r="SZ15" s="57">
        <v>2</v>
      </c>
      <c r="TA15" s="7">
        <f t="shared" si="54"/>
        <v>100</v>
      </c>
      <c r="TB15" s="57" t="s">
        <v>2279</v>
      </c>
      <c r="TC15" s="7" t="s">
        <v>2279</v>
      </c>
      <c r="TD15" s="57" t="s">
        <v>2279</v>
      </c>
      <c r="TE15" s="7" t="s">
        <v>2279</v>
      </c>
      <c r="TF15" s="57" t="s">
        <v>2279</v>
      </c>
      <c r="TG15" s="7" t="s">
        <v>2279</v>
      </c>
      <c r="TH15" s="57">
        <v>2</v>
      </c>
      <c r="TI15" s="7">
        <f t="shared" si="4"/>
        <v>100</v>
      </c>
      <c r="TJ15" s="57" t="s">
        <v>2279</v>
      </c>
      <c r="TK15" s="7" t="s">
        <v>2279</v>
      </c>
      <c r="TL15" s="57" t="s">
        <v>2279</v>
      </c>
      <c r="TM15" s="7" t="s">
        <v>2279</v>
      </c>
      <c r="TN15" s="57" t="s">
        <v>2279</v>
      </c>
      <c r="TO15" s="7" t="s">
        <v>2279</v>
      </c>
      <c r="TP15" s="57" t="s">
        <v>2279</v>
      </c>
      <c r="TQ15" s="7" t="s">
        <v>2279</v>
      </c>
      <c r="TR15" s="57" t="s">
        <v>2279</v>
      </c>
      <c r="TS15" s="7" t="s">
        <v>2279</v>
      </c>
      <c r="TT15" s="57" t="s">
        <v>2818</v>
      </c>
      <c r="TU15" s="7" t="s">
        <v>2818</v>
      </c>
      <c r="TV15" s="86" t="s">
        <v>2279</v>
      </c>
      <c r="TW15" s="87" t="s">
        <v>2279</v>
      </c>
      <c r="TX15" s="87">
        <v>4</v>
      </c>
      <c r="TY15" s="123">
        <v>100</v>
      </c>
      <c r="TZ15" s="22" t="s">
        <v>2268</v>
      </c>
      <c r="UA15" s="22" t="s">
        <v>2268</v>
      </c>
      <c r="UB15" s="22" t="s">
        <v>2268</v>
      </c>
      <c r="UC15" s="22" t="s">
        <v>2268</v>
      </c>
      <c r="UD15" s="22" t="s">
        <v>2268</v>
      </c>
      <c r="UE15" s="22" t="s">
        <v>2268</v>
      </c>
      <c r="UF15" s="22" t="s">
        <v>2268</v>
      </c>
      <c r="UG15" s="22" t="s">
        <v>2268</v>
      </c>
      <c r="UH15" s="22" t="s">
        <v>2268</v>
      </c>
      <c r="UI15" s="22" t="s">
        <v>2268</v>
      </c>
      <c r="UJ15" s="183" t="s">
        <v>2268</v>
      </c>
      <c r="UK15" s="22" t="s">
        <v>25</v>
      </c>
      <c r="UL15" s="22" t="s">
        <v>25</v>
      </c>
      <c r="UM15" s="22" t="s">
        <v>25</v>
      </c>
      <c r="UN15" s="22" t="s">
        <v>25</v>
      </c>
      <c r="UO15" s="22" t="s">
        <v>25</v>
      </c>
      <c r="UP15" s="22" t="s">
        <v>25</v>
      </c>
      <c r="UQ15" s="22" t="s">
        <v>25</v>
      </c>
      <c r="UR15" s="22" t="s">
        <v>25</v>
      </c>
      <c r="US15" s="22" t="s">
        <v>25</v>
      </c>
      <c r="UT15" s="22" t="s">
        <v>25</v>
      </c>
      <c r="UU15" s="22" t="s">
        <v>25</v>
      </c>
      <c r="UV15" s="183" t="s">
        <v>25</v>
      </c>
      <c r="UW15" s="22" t="s">
        <v>2268</v>
      </c>
      <c r="UX15" s="22" t="s">
        <v>2268</v>
      </c>
      <c r="UY15" s="183" t="s">
        <v>2268</v>
      </c>
      <c r="UZ15" s="196">
        <v>141</v>
      </c>
      <c r="VA15" s="48">
        <f>UZ15*100/(UZ15+VB15)</f>
        <v>26.256983240223462</v>
      </c>
      <c r="VB15" s="145">
        <v>396</v>
      </c>
      <c r="VC15" s="48">
        <f>VB15*100/(VB15+UZ15)</f>
        <v>73.743016759776538</v>
      </c>
      <c r="VD15" s="145">
        <v>134</v>
      </c>
      <c r="VE15" s="48">
        <f>VD15*100/(VD15+VF15)</f>
        <v>26.223091976516635</v>
      </c>
      <c r="VF15" s="145">
        <v>377</v>
      </c>
      <c r="VG15" s="48">
        <f>VF15*100/(VF15+VD15)</f>
        <v>73.776908023483372</v>
      </c>
      <c r="VH15" s="145">
        <v>69</v>
      </c>
      <c r="VI15" s="48">
        <f>VH15*100/VD15</f>
        <v>51.492537313432834</v>
      </c>
      <c r="VJ15" s="145">
        <v>185</v>
      </c>
      <c r="VK15" s="49">
        <f>VJ15*100/VF15</f>
        <v>49.071618037135281</v>
      </c>
      <c r="VL15" s="72" t="s">
        <v>24</v>
      </c>
      <c r="VM15" s="73" t="s">
        <v>24</v>
      </c>
      <c r="VN15" s="73" t="s">
        <v>24</v>
      </c>
      <c r="VO15" s="73" t="s">
        <v>24</v>
      </c>
      <c r="VP15" s="73" t="s">
        <v>24</v>
      </c>
      <c r="VQ15" s="74" t="s">
        <v>24</v>
      </c>
      <c r="VR15" s="190"/>
      <c r="VS15" s="22"/>
      <c r="VT15" s="22"/>
      <c r="VU15" s="190"/>
      <c r="VV15" s="22"/>
      <c r="VW15" s="183"/>
      <c r="VX15" s="231"/>
      <c r="VY15" s="231"/>
      <c r="VZ15" s="231"/>
      <c r="WA15" s="231"/>
      <c r="WB15" s="231"/>
      <c r="WC15" s="231"/>
      <c r="WD15" s="231"/>
      <c r="WE15" s="231"/>
      <c r="WF15" s="231"/>
      <c r="WG15" s="231"/>
      <c r="WH15" s="231"/>
      <c r="WI15" s="231"/>
      <c r="WJ15" s="231"/>
      <c r="WK15" s="231"/>
      <c r="WL15" s="231"/>
      <c r="WM15" s="190"/>
      <c r="WN15" s="22"/>
      <c r="WO15" s="22"/>
      <c r="WP15" s="190"/>
      <c r="WQ15" s="22"/>
      <c r="WR15" s="22"/>
      <c r="WS15" s="22"/>
      <c r="WT15" s="190"/>
      <c r="WU15" s="183"/>
      <c r="WV15" s="182">
        <v>527</v>
      </c>
      <c r="WW15" s="182">
        <v>135</v>
      </c>
      <c r="WX15" s="182">
        <v>91</v>
      </c>
      <c r="WY15" s="182">
        <v>2498</v>
      </c>
      <c r="WZ15" s="182">
        <v>927</v>
      </c>
      <c r="XA15" s="182">
        <v>1108</v>
      </c>
      <c r="XB15" s="182">
        <v>359</v>
      </c>
      <c r="XC15" s="182">
        <v>98</v>
      </c>
      <c r="XD15" s="189">
        <v>119</v>
      </c>
      <c r="XE15" s="182">
        <v>1421</v>
      </c>
      <c r="XF15" s="182">
        <v>761</v>
      </c>
      <c r="XG15" s="182">
        <v>7443</v>
      </c>
      <c r="XH15" s="182">
        <v>14337</v>
      </c>
      <c r="XI15" s="187">
        <v>51.914626490897675</v>
      </c>
      <c r="XJ15" s="186">
        <v>1</v>
      </c>
      <c r="XK15" s="182">
        <v>14</v>
      </c>
      <c r="XL15" s="182">
        <v>0</v>
      </c>
      <c r="XM15" s="182">
        <v>0</v>
      </c>
      <c r="XN15" s="182">
        <v>1</v>
      </c>
      <c r="XO15" s="182">
        <v>14</v>
      </c>
      <c r="XP15" s="182">
        <v>1</v>
      </c>
      <c r="XQ15" s="182">
        <v>14</v>
      </c>
      <c r="XR15" s="182">
        <v>1</v>
      </c>
      <c r="XS15" s="182">
        <v>12</v>
      </c>
      <c r="XT15" s="182">
        <v>0</v>
      </c>
      <c r="XU15" s="182">
        <v>3</v>
      </c>
      <c r="XV15" s="182">
        <v>1</v>
      </c>
      <c r="XW15" s="189">
        <v>2</v>
      </c>
      <c r="XX15" s="182">
        <v>32295</v>
      </c>
      <c r="XY15" s="182">
        <v>1638</v>
      </c>
      <c r="XZ15" s="182">
        <v>4033</v>
      </c>
      <c r="YA15" s="182">
        <v>3447</v>
      </c>
      <c r="YB15" s="182">
        <v>54834000</v>
      </c>
      <c r="YC15" s="57" t="s">
        <v>25</v>
      </c>
      <c r="YD15" s="186">
        <v>5</v>
      </c>
      <c r="YE15" s="182">
        <v>40526</v>
      </c>
      <c r="YF15" s="182">
        <v>2</v>
      </c>
      <c r="YG15" s="182">
        <v>30</v>
      </c>
      <c r="YH15" s="188">
        <v>0.2271</v>
      </c>
      <c r="YI15" s="182">
        <v>191</v>
      </c>
      <c r="YJ15" s="188">
        <v>1.4510000000000001</v>
      </c>
      <c r="YK15" s="182">
        <v>123</v>
      </c>
      <c r="YL15" s="182">
        <v>3567</v>
      </c>
      <c r="YM15" s="188">
        <v>3.3333333333333335</v>
      </c>
      <c r="YN15" s="188">
        <v>96.666666666666671</v>
      </c>
      <c r="YO15" s="182">
        <v>14769</v>
      </c>
      <c r="YP15" s="182">
        <v>1562</v>
      </c>
      <c r="YQ15" s="19">
        <v>11.866501102893276</v>
      </c>
      <c r="YR15" s="182">
        <v>3849.2</v>
      </c>
      <c r="YS15" s="182"/>
      <c r="YT15" s="182"/>
      <c r="YU15" s="182"/>
      <c r="YV15" s="182"/>
      <c r="YW15" s="186">
        <v>60952</v>
      </c>
      <c r="YX15" s="182">
        <v>44285</v>
      </c>
      <c r="YY15" s="182">
        <v>659</v>
      </c>
      <c r="YZ15" s="182">
        <v>398</v>
      </c>
      <c r="ZA15" s="182">
        <v>1879</v>
      </c>
      <c r="ZB15" s="182">
        <v>1132</v>
      </c>
      <c r="ZC15" s="182">
        <v>1095</v>
      </c>
      <c r="ZD15" s="182">
        <v>695</v>
      </c>
      <c r="ZE15" s="182">
        <v>1157</v>
      </c>
      <c r="ZF15" s="182">
        <v>905</v>
      </c>
      <c r="ZG15" s="182">
        <v>5737</v>
      </c>
      <c r="ZH15" s="182">
        <v>3627</v>
      </c>
      <c r="ZI15" s="182">
        <v>10487</v>
      </c>
      <c r="ZJ15" s="182">
        <v>6433</v>
      </c>
      <c r="ZK15" s="182">
        <v>17762</v>
      </c>
      <c r="ZL15" s="182">
        <v>11769</v>
      </c>
      <c r="ZM15" s="182">
        <v>4441</v>
      </c>
      <c r="ZN15" s="182">
        <v>3463</v>
      </c>
      <c r="ZO15" s="182">
        <v>17735</v>
      </c>
      <c r="ZP15" s="182">
        <v>15863</v>
      </c>
      <c r="ZQ15" s="182"/>
      <c r="ZR15" s="182"/>
      <c r="ZS15" s="186">
        <v>9038</v>
      </c>
      <c r="ZT15" s="189">
        <v>4956</v>
      </c>
      <c r="ZU15" s="76">
        <v>343</v>
      </c>
      <c r="ZV15" s="76">
        <v>415</v>
      </c>
      <c r="ZW15" s="76">
        <v>254</v>
      </c>
      <c r="ZX15" s="76">
        <v>313</v>
      </c>
      <c r="ZY15" s="76">
        <v>118</v>
      </c>
      <c r="ZZ15" s="76">
        <v>128</v>
      </c>
      <c r="AAA15" s="76">
        <v>72</v>
      </c>
      <c r="AAB15" s="76">
        <v>64</v>
      </c>
      <c r="AAC15" s="76">
        <v>1359</v>
      </c>
      <c r="AAD15" s="76">
        <v>1942</v>
      </c>
      <c r="AAE15" s="76">
        <v>1208</v>
      </c>
      <c r="AAF15" s="77">
        <v>1756</v>
      </c>
      <c r="AAG15" s="61" t="s">
        <v>25</v>
      </c>
      <c r="AAH15" s="57" t="s">
        <v>25</v>
      </c>
      <c r="AAI15" s="57" t="s">
        <v>25</v>
      </c>
      <c r="AAJ15" s="57" t="s">
        <v>25</v>
      </c>
      <c r="AAK15" s="57" t="s">
        <v>25</v>
      </c>
      <c r="AAL15" s="57" t="s">
        <v>25</v>
      </c>
      <c r="AAM15" s="57" t="s">
        <v>25</v>
      </c>
      <c r="AAN15" s="57" t="s">
        <v>25</v>
      </c>
      <c r="AAO15" s="57" t="s">
        <v>25</v>
      </c>
      <c r="AAP15" s="57" t="s">
        <v>25</v>
      </c>
      <c r="AAQ15" s="57" t="s">
        <v>25</v>
      </c>
      <c r="AAR15" s="57" t="s">
        <v>25</v>
      </c>
      <c r="AAS15" s="57" t="s">
        <v>25</v>
      </c>
      <c r="AAT15" s="57" t="s">
        <v>25</v>
      </c>
      <c r="AAU15" s="57" t="s">
        <v>25</v>
      </c>
      <c r="AAV15" s="57" t="s">
        <v>25</v>
      </c>
      <c r="AAW15" s="57" t="s">
        <v>25</v>
      </c>
      <c r="AAX15" s="57" t="s">
        <v>25</v>
      </c>
      <c r="AAY15" s="57" t="s">
        <v>25</v>
      </c>
      <c r="AAZ15" s="57" t="s">
        <v>25</v>
      </c>
      <c r="ABA15" s="57" t="s">
        <v>25</v>
      </c>
      <c r="ABB15" s="57" t="s">
        <v>25</v>
      </c>
      <c r="ABC15" s="57" t="s">
        <v>25</v>
      </c>
      <c r="ABD15" s="57" t="s">
        <v>25</v>
      </c>
      <c r="ABE15" s="57" t="s">
        <v>25</v>
      </c>
      <c r="ABF15" s="57" t="s">
        <v>25</v>
      </c>
      <c r="ABG15" s="57" t="s">
        <v>25</v>
      </c>
      <c r="ABH15" s="57" t="s">
        <v>25</v>
      </c>
      <c r="ABI15" s="57" t="s">
        <v>25</v>
      </c>
      <c r="ABJ15" s="57" t="s">
        <v>25</v>
      </c>
      <c r="ABK15" s="61" t="s">
        <v>25</v>
      </c>
      <c r="ABL15" s="98" t="s">
        <v>25</v>
      </c>
      <c r="ABM15" s="16"/>
      <c r="ABN15" s="14"/>
      <c r="ABO15" s="14"/>
      <c r="ABP15" s="14"/>
      <c r="ABQ15" s="142"/>
      <c r="ABR15" s="61"/>
      <c r="ABS15" s="98"/>
      <c r="ABT15" s="57"/>
      <c r="ABU15" s="57"/>
      <c r="ABV15" s="57"/>
      <c r="ABW15" s="61"/>
      <c r="ABX15" s="57"/>
      <c r="ABY15" s="57"/>
      <c r="ABZ15" s="57"/>
      <c r="ACA15" s="186">
        <v>4052</v>
      </c>
      <c r="ACB15" s="182">
        <v>3690</v>
      </c>
      <c r="ACC15" s="182"/>
      <c r="ACD15" s="182"/>
      <c r="ACE15" s="182"/>
      <c r="ACF15" s="182"/>
      <c r="ACG15" s="182"/>
      <c r="ACH15" s="182"/>
      <c r="ACI15" s="182"/>
      <c r="ACJ15" s="182"/>
      <c r="ACK15" s="182"/>
      <c r="ACL15" s="189"/>
      <c r="ACM15" s="99">
        <v>57817</v>
      </c>
      <c r="ACN15" s="99">
        <v>34107</v>
      </c>
      <c r="ACO15" s="99">
        <v>205942</v>
      </c>
      <c r="ACP15" s="99">
        <v>210185</v>
      </c>
      <c r="ACQ15" s="99">
        <v>142869</v>
      </c>
      <c r="ACR15" s="99">
        <v>151212</v>
      </c>
      <c r="ACS15" s="99">
        <v>93903</v>
      </c>
      <c r="ACT15" s="99">
        <v>87955</v>
      </c>
      <c r="ACU15" s="99">
        <v>293884</v>
      </c>
      <c r="ACV15" s="99">
        <v>265455</v>
      </c>
      <c r="ACW15" s="99">
        <v>150766</v>
      </c>
      <c r="ACX15" s="99">
        <v>143408</v>
      </c>
      <c r="ACY15" s="99">
        <v>115492</v>
      </c>
      <c r="ACZ15" s="99">
        <v>164351</v>
      </c>
      <c r="ADA15" s="99">
        <v>7435</v>
      </c>
      <c r="ADB15" s="99">
        <v>36021</v>
      </c>
      <c r="ADC15" s="190">
        <v>5.413029394031315</v>
      </c>
      <c r="ADD15" s="22">
        <v>3.1213679218518635</v>
      </c>
      <c r="ADE15" s="22">
        <v>19.281009036539377</v>
      </c>
      <c r="ADF15" s="22">
        <v>19.235485872531559</v>
      </c>
      <c r="ADG15" s="22">
        <v>13.375894572458966</v>
      </c>
      <c r="ADH15" s="22">
        <v>13.838457976341042</v>
      </c>
      <c r="ADI15" s="22">
        <v>8.7915266995472372</v>
      </c>
      <c r="ADJ15" s="22">
        <v>8.0493715532436347</v>
      </c>
      <c r="ADK15" s="22">
        <v>27.514446104701022</v>
      </c>
      <c r="ADL15" s="22">
        <v>24.29362657798066</v>
      </c>
      <c r="ADM15" s="22">
        <v>14.115239282918957</v>
      </c>
      <c r="ADN15" s="22">
        <v>13.124259856830914</v>
      </c>
      <c r="ADO15" s="22">
        <v>10.812764252304074</v>
      </c>
      <c r="ADP15" s="22">
        <v>15.04089891589045</v>
      </c>
      <c r="ADQ15" s="22">
        <v>0.69609065749905441</v>
      </c>
      <c r="ADR15" s="22">
        <v>3.2965313253298727</v>
      </c>
      <c r="ADS15" s="22">
        <v>99.303909342500944</v>
      </c>
      <c r="ADT15" s="22">
        <v>96.703468674670134</v>
      </c>
      <c r="ADU15" s="22">
        <v>24.694038430570693</v>
      </c>
      <c r="ADV15" s="22">
        <v>22.356853794383422</v>
      </c>
      <c r="ADW15" s="139">
        <v>12590</v>
      </c>
      <c r="ADX15" s="138">
        <v>37.928541302645058</v>
      </c>
      <c r="ADY15" s="140">
        <v>20604</v>
      </c>
      <c r="ADZ15" s="138">
        <v>62.071458697354942</v>
      </c>
      <c r="AEA15" s="140">
        <v>334263</v>
      </c>
      <c r="AEB15" s="138">
        <v>50.606420747447068</v>
      </c>
      <c r="AEC15" s="140">
        <v>326252</v>
      </c>
      <c r="AED15" s="138">
        <v>49.393579252552932</v>
      </c>
      <c r="AEE15" s="139">
        <v>17</v>
      </c>
      <c r="AEF15" s="138">
        <v>0.91545503500269254</v>
      </c>
      <c r="AEG15" s="140">
        <v>1840</v>
      </c>
      <c r="AEH15" s="138">
        <v>99.084544964997306</v>
      </c>
      <c r="AEI15" s="140" t="s">
        <v>25</v>
      </c>
      <c r="AEJ15" s="138" t="s">
        <v>25</v>
      </c>
      <c r="AEK15" s="140" t="s">
        <v>25</v>
      </c>
      <c r="AEL15" s="138" t="s">
        <v>25</v>
      </c>
      <c r="AEM15" s="140">
        <v>9245</v>
      </c>
      <c r="AEN15" s="138">
        <v>51.650930219565339</v>
      </c>
      <c r="AEO15" s="140">
        <v>8654</v>
      </c>
      <c r="AEP15" s="288">
        <v>48.349069780434661</v>
      </c>
      <c r="AEQ15" s="139">
        <v>3406</v>
      </c>
      <c r="AER15" s="138">
        <v>29.594230602137454</v>
      </c>
      <c r="AES15" s="140">
        <v>8103</v>
      </c>
      <c r="AET15" s="138">
        <v>70.405769397862542</v>
      </c>
      <c r="AEU15" s="140">
        <v>106166</v>
      </c>
      <c r="AEV15" s="138">
        <v>52.048280189826258</v>
      </c>
      <c r="AEW15" s="140">
        <v>97810</v>
      </c>
      <c r="AEX15" s="138">
        <v>47.951719810173749</v>
      </c>
      <c r="AEY15" s="140">
        <v>6880</v>
      </c>
      <c r="AEZ15" s="138">
        <v>51.466187911430282</v>
      </c>
      <c r="AFA15" s="140">
        <v>6488</v>
      </c>
      <c r="AFB15" s="138">
        <v>48.533812088569718</v>
      </c>
      <c r="AFC15" s="139">
        <v>105758</v>
      </c>
      <c r="AFD15" s="140">
        <v>97445</v>
      </c>
      <c r="AFE15" s="140">
        <v>52282</v>
      </c>
      <c r="AFF15" s="140">
        <v>51706</v>
      </c>
      <c r="AFG15" s="138">
        <v>49.435503697119834</v>
      </c>
      <c r="AFH15" s="138">
        <v>53.061727128123557</v>
      </c>
      <c r="AFI15" s="140">
        <v>1765</v>
      </c>
      <c r="AFJ15" s="138">
        <v>51.896501029109089</v>
      </c>
      <c r="AFK15" s="140">
        <v>1636</v>
      </c>
      <c r="AFL15" s="138">
        <v>48.103498970890911</v>
      </c>
      <c r="AFM15" s="140">
        <v>40</v>
      </c>
      <c r="AFN15" s="138">
        <v>74.074074074074076</v>
      </c>
      <c r="AFO15" s="140">
        <v>14</v>
      </c>
      <c r="AFP15" s="138">
        <v>25.925925925925924</v>
      </c>
      <c r="AFQ15" s="140">
        <v>586</v>
      </c>
      <c r="AFR15" s="140">
        <v>459</v>
      </c>
      <c r="AFS15" s="138">
        <v>127.66884531590414</v>
      </c>
      <c r="AFT15" s="140">
        <v>166</v>
      </c>
      <c r="AFU15" s="140">
        <v>68</v>
      </c>
      <c r="AFV15" s="138">
        <v>29.059829059829063</v>
      </c>
      <c r="AFW15" s="140" t="s">
        <v>25</v>
      </c>
      <c r="AFX15" s="140" t="s">
        <v>25</v>
      </c>
      <c r="AFY15" s="139">
        <v>1951</v>
      </c>
      <c r="AFZ15" s="138">
        <v>30.455822666250391</v>
      </c>
      <c r="AGA15" s="140">
        <v>4455</v>
      </c>
      <c r="AGB15" s="138">
        <v>69.544177333749616</v>
      </c>
      <c r="AGC15" s="140">
        <v>63936</v>
      </c>
      <c r="AGD15" s="138">
        <v>51.991477873371608</v>
      </c>
      <c r="AGE15" s="140">
        <v>59038</v>
      </c>
      <c r="AGF15" s="138">
        <v>48.008522126628392</v>
      </c>
      <c r="AGG15" s="140">
        <v>985</v>
      </c>
      <c r="AGH15" s="138">
        <v>50.590652285567536</v>
      </c>
      <c r="AGI15" s="140">
        <v>962</v>
      </c>
      <c r="AGJ15" s="138">
        <v>49.409347714432464</v>
      </c>
      <c r="AGK15" s="139">
        <v>63535</v>
      </c>
      <c r="AGL15" s="140">
        <v>58605</v>
      </c>
      <c r="AGM15" s="140">
        <v>45925</v>
      </c>
      <c r="AGN15" s="140">
        <v>45686</v>
      </c>
      <c r="AGO15" s="138">
        <v>72.282993625560707</v>
      </c>
      <c r="AGP15" s="138">
        <v>77.95580581861617</v>
      </c>
      <c r="AGQ15" s="140">
        <v>1024</v>
      </c>
      <c r="AGR15" s="138">
        <v>50.418513047759731</v>
      </c>
      <c r="AGS15" s="140">
        <v>1007</v>
      </c>
      <c r="AGT15" s="138">
        <v>49.581486952240276</v>
      </c>
      <c r="AGU15" s="140">
        <v>246</v>
      </c>
      <c r="AGV15" s="138">
        <v>60.442260442260441</v>
      </c>
      <c r="AGW15" s="140">
        <v>161</v>
      </c>
      <c r="AGX15" s="138">
        <v>39.557739557739559</v>
      </c>
      <c r="AGY15" s="140">
        <v>220</v>
      </c>
      <c r="AGZ15" s="140">
        <v>200</v>
      </c>
      <c r="AHA15" s="138">
        <v>110.00000000000001</v>
      </c>
      <c r="AHB15" s="140">
        <v>49</v>
      </c>
      <c r="AHC15" s="140">
        <v>21</v>
      </c>
      <c r="AHD15" s="138">
        <v>30</v>
      </c>
      <c r="AHE15" s="139">
        <v>2023</v>
      </c>
      <c r="AHF15" s="138">
        <v>40.819209039548021</v>
      </c>
      <c r="AHG15" s="140">
        <v>2933</v>
      </c>
      <c r="AHH15" s="138">
        <v>59.180790960451979</v>
      </c>
      <c r="AHI15" s="140">
        <v>22523</v>
      </c>
      <c r="AHJ15" s="138">
        <v>49.98002840404758</v>
      </c>
      <c r="AHK15" s="140">
        <v>22541</v>
      </c>
      <c r="AHL15" s="138">
        <v>50.01997159595242</v>
      </c>
      <c r="AHM15" s="140">
        <v>283</v>
      </c>
      <c r="AHN15" s="138">
        <v>53.904761904761905</v>
      </c>
      <c r="AHO15" s="140">
        <v>242</v>
      </c>
      <c r="AHP15" s="138">
        <v>46.095238095238095</v>
      </c>
      <c r="AHQ15" s="140">
        <v>170</v>
      </c>
      <c r="AHR15" s="140">
        <v>112</v>
      </c>
      <c r="AHS15" s="138">
        <v>151.78571428571428</v>
      </c>
      <c r="AHT15" s="140">
        <v>32</v>
      </c>
      <c r="AHU15" s="140">
        <v>5</v>
      </c>
      <c r="AHV15" s="138">
        <v>13.513513513513514</v>
      </c>
      <c r="AHW15" s="139">
        <v>671</v>
      </c>
      <c r="AHX15" s="138">
        <v>50.756429652042357</v>
      </c>
      <c r="AHY15" s="140">
        <v>651</v>
      </c>
      <c r="AHZ15" s="138">
        <v>49.243570347957643</v>
      </c>
      <c r="AIA15" s="140">
        <v>27672</v>
      </c>
      <c r="AIB15" s="138">
        <v>55.969741712344003</v>
      </c>
      <c r="AIC15" s="140">
        <v>21769</v>
      </c>
      <c r="AID15" s="138">
        <v>44.030258287655997</v>
      </c>
      <c r="AIE15" s="140">
        <v>420</v>
      </c>
      <c r="AIF15" s="138">
        <v>51.915945611866505</v>
      </c>
      <c r="AIG15" s="140">
        <v>389</v>
      </c>
      <c r="AIH15" s="138">
        <v>48.084054388133495</v>
      </c>
      <c r="AII15" s="139">
        <v>4364</v>
      </c>
      <c r="AIJ15" s="138">
        <v>65.309787488775811</v>
      </c>
      <c r="AIK15" s="140">
        <v>2318</v>
      </c>
      <c r="AIL15" s="138">
        <v>34.690212511224182</v>
      </c>
      <c r="AIM15" s="140">
        <v>89270</v>
      </c>
      <c r="AIN15" s="138">
        <v>47.335238691135842</v>
      </c>
      <c r="AIO15" s="140">
        <v>99321</v>
      </c>
      <c r="AIP15" s="138">
        <v>52.664761308864158</v>
      </c>
      <c r="AIQ15" s="139">
        <v>71</v>
      </c>
      <c r="AIR15" s="138">
        <v>26.102941176470587</v>
      </c>
      <c r="AIS15" s="140">
        <v>201</v>
      </c>
      <c r="AIT15" s="138">
        <v>73.897058823529406</v>
      </c>
      <c r="AIU15" s="140">
        <v>688</v>
      </c>
      <c r="AIV15" s="138">
        <v>60.884955752212392</v>
      </c>
      <c r="AIW15" s="140">
        <v>442</v>
      </c>
      <c r="AIX15" s="138">
        <v>39.115044247787608</v>
      </c>
      <c r="AIY15" s="139">
        <v>87</v>
      </c>
      <c r="AIZ15" s="138">
        <v>45.789473684210527</v>
      </c>
      <c r="AJA15" s="140">
        <v>103</v>
      </c>
      <c r="AJB15" s="138">
        <v>54.210526315789473</v>
      </c>
      <c r="AJC15" s="140">
        <v>14763</v>
      </c>
      <c r="AJD15" s="138">
        <v>46.956106870229007</v>
      </c>
      <c r="AJE15" s="140">
        <v>16677</v>
      </c>
      <c r="AJF15" s="138">
        <v>53.043893129770993</v>
      </c>
      <c r="AJG15" s="140">
        <v>1</v>
      </c>
      <c r="AJH15" s="140">
        <v>163</v>
      </c>
      <c r="AJI15" s="138">
        <v>99.390243902439025</v>
      </c>
      <c r="AJJ15" s="140">
        <v>9754</v>
      </c>
      <c r="AJK15" s="138">
        <v>24.067311488353731</v>
      </c>
      <c r="AJL15" s="140">
        <v>30774</v>
      </c>
      <c r="AJM15" s="138">
        <v>75.932688511646276</v>
      </c>
      <c r="AJN15" s="264" t="s">
        <v>2268</v>
      </c>
      <c r="AJO15" s="266" t="s">
        <v>2268</v>
      </c>
      <c r="AJP15" s="265" t="s">
        <v>2268</v>
      </c>
      <c r="AJQ15" s="61" t="s">
        <v>25</v>
      </c>
      <c r="AJR15" s="57" t="s">
        <v>25</v>
      </c>
      <c r="AJS15" s="57" t="s">
        <v>25</v>
      </c>
      <c r="AJT15" s="98" t="s">
        <v>25</v>
      </c>
      <c r="AJU15" s="61"/>
      <c r="AJV15" s="57"/>
      <c r="AJW15" s="98"/>
      <c r="AJX15" s="93">
        <v>16083</v>
      </c>
      <c r="AJY15" s="130">
        <v>1.4549524342473419E-2</v>
      </c>
      <c r="AJZ15" s="93">
        <v>21349</v>
      </c>
      <c r="AKA15" s="130">
        <v>1.5457398472996393E-2</v>
      </c>
      <c r="AKB15" s="93">
        <v>240</v>
      </c>
      <c r="AKC15" s="130">
        <v>3.75</v>
      </c>
      <c r="AKD15" s="130">
        <v>0</v>
      </c>
      <c r="AKE15" s="130">
        <v>0</v>
      </c>
      <c r="AKF15" s="130">
        <v>96.25</v>
      </c>
      <c r="AKG15" s="93">
        <v>342</v>
      </c>
      <c r="AKH15" s="130">
        <v>4.0935672514619883</v>
      </c>
      <c r="AKI15" s="130">
        <v>0.29239766081871343</v>
      </c>
      <c r="AKJ15" s="130">
        <v>0.58479532163742687</v>
      </c>
      <c r="AKK15" s="137">
        <v>95.029239766081872</v>
      </c>
      <c r="AKL15" s="91">
        <v>92620.233520500013</v>
      </c>
      <c r="AKM15" s="130">
        <v>99.930953531726857</v>
      </c>
      <c r="AKN15" s="94">
        <v>1347</v>
      </c>
      <c r="AKO15" s="57">
        <v>10.24</v>
      </c>
      <c r="AKP15" s="93">
        <v>419</v>
      </c>
      <c r="AKQ15" s="57">
        <v>3</v>
      </c>
      <c r="AKR15" s="93">
        <v>0</v>
      </c>
      <c r="AKS15" s="93">
        <v>0</v>
      </c>
      <c r="AKT15" s="93">
        <v>62</v>
      </c>
      <c r="AKU15" s="93">
        <v>64</v>
      </c>
      <c r="AKV15" s="93">
        <v>1159</v>
      </c>
      <c r="AKW15" s="93">
        <v>291</v>
      </c>
      <c r="AKX15" s="93">
        <v>126</v>
      </c>
      <c r="AKY15" s="93">
        <v>64</v>
      </c>
      <c r="AKZ15" s="93">
        <v>0</v>
      </c>
      <c r="ALA15" s="95">
        <v>0</v>
      </c>
      <c r="ALB15" s="93">
        <v>200</v>
      </c>
      <c r="ALC15" s="93">
        <v>9</v>
      </c>
      <c r="ALD15" s="93">
        <v>15</v>
      </c>
      <c r="ALE15" s="93">
        <v>1</v>
      </c>
      <c r="ALF15" s="93">
        <v>86</v>
      </c>
      <c r="ALG15" s="93">
        <v>3</v>
      </c>
      <c r="ALH15" s="93">
        <v>56</v>
      </c>
      <c r="ALI15" s="93">
        <v>1</v>
      </c>
      <c r="ALJ15" s="93">
        <v>29</v>
      </c>
      <c r="ALK15" s="93">
        <v>2</v>
      </c>
      <c r="ALL15" s="93">
        <v>8</v>
      </c>
      <c r="ALM15" s="93">
        <v>2</v>
      </c>
      <c r="ALN15" s="93">
        <v>6</v>
      </c>
      <c r="ALO15" s="93">
        <v>0</v>
      </c>
      <c r="ALP15" s="93">
        <v>0</v>
      </c>
      <c r="ALQ15" s="93">
        <v>0</v>
      </c>
      <c r="ALR15" s="93">
        <v>0</v>
      </c>
      <c r="ALS15" s="95">
        <v>0</v>
      </c>
      <c r="ALT15" s="94">
        <v>39</v>
      </c>
      <c r="ALU15" s="93">
        <v>3</v>
      </c>
      <c r="ALV15" s="93">
        <v>0</v>
      </c>
      <c r="ALW15" s="93">
        <v>0</v>
      </c>
      <c r="ALX15" s="93">
        <v>1</v>
      </c>
      <c r="ALY15" s="93">
        <v>0</v>
      </c>
      <c r="ALZ15" s="93">
        <v>15</v>
      </c>
      <c r="AMA15" s="93">
        <v>1</v>
      </c>
      <c r="AMB15" s="93">
        <v>12</v>
      </c>
      <c r="AMC15" s="93">
        <v>1</v>
      </c>
      <c r="AMD15" s="93">
        <v>6</v>
      </c>
      <c r="AME15" s="93">
        <v>0</v>
      </c>
      <c r="AMF15" s="93">
        <v>5</v>
      </c>
      <c r="AMG15" s="93">
        <v>1</v>
      </c>
      <c r="AMH15" s="93">
        <v>0</v>
      </c>
      <c r="AMI15" s="93">
        <v>0</v>
      </c>
      <c r="AMJ15" s="93">
        <v>0</v>
      </c>
      <c r="AMK15" s="95">
        <v>0</v>
      </c>
      <c r="AML15" s="94">
        <v>8402</v>
      </c>
      <c r="AMM15" s="93">
        <v>5293</v>
      </c>
      <c r="AMN15" s="93">
        <v>2548</v>
      </c>
      <c r="AMO15" s="93">
        <v>1492</v>
      </c>
      <c r="AMP15" s="93">
        <v>760</v>
      </c>
      <c r="AMQ15" s="93">
        <v>537</v>
      </c>
      <c r="AMR15" s="93">
        <v>617</v>
      </c>
      <c r="AMS15" s="93">
        <v>397</v>
      </c>
      <c r="AMT15" s="93">
        <v>407</v>
      </c>
      <c r="AMU15" s="93">
        <v>432</v>
      </c>
      <c r="AMV15" s="93">
        <v>554</v>
      </c>
      <c r="AMW15" s="93">
        <v>203</v>
      </c>
      <c r="AMX15" s="93">
        <v>381</v>
      </c>
      <c r="AMY15" s="93">
        <v>220</v>
      </c>
      <c r="AMZ15" s="93">
        <v>366</v>
      </c>
      <c r="ANA15" s="93">
        <v>97</v>
      </c>
      <c r="ANB15" s="93">
        <v>372</v>
      </c>
      <c r="ANC15" s="93">
        <v>164</v>
      </c>
      <c r="AND15" s="93">
        <v>202</v>
      </c>
      <c r="ANE15" s="93">
        <v>210</v>
      </c>
      <c r="ANF15" s="93">
        <v>206</v>
      </c>
      <c r="ANG15" s="93">
        <v>171</v>
      </c>
      <c r="ANH15" s="93">
        <v>274</v>
      </c>
      <c r="ANI15" s="93">
        <v>138</v>
      </c>
      <c r="ANJ15" s="93">
        <v>186</v>
      </c>
      <c r="ANK15" s="93">
        <v>157</v>
      </c>
      <c r="ANL15" s="93">
        <v>1529</v>
      </c>
      <c r="ANM15" s="95">
        <v>1075</v>
      </c>
      <c r="ANN15" s="94">
        <v>46</v>
      </c>
      <c r="ANO15" s="93">
        <v>56</v>
      </c>
      <c r="ANP15" s="93">
        <v>25</v>
      </c>
      <c r="ANQ15" s="93">
        <v>40</v>
      </c>
      <c r="ANR15" s="93">
        <v>12</v>
      </c>
      <c r="ANS15" s="93">
        <v>10</v>
      </c>
      <c r="ANT15" s="93">
        <v>35</v>
      </c>
      <c r="ANU15" s="93">
        <v>10</v>
      </c>
      <c r="ANV15" s="93">
        <v>113</v>
      </c>
      <c r="ANW15" s="93">
        <v>56</v>
      </c>
      <c r="ANX15" s="93">
        <v>788</v>
      </c>
      <c r="ANY15" s="93">
        <v>332</v>
      </c>
      <c r="ANZ15" s="93">
        <v>2307</v>
      </c>
      <c r="AOA15" s="93">
        <v>1065</v>
      </c>
      <c r="AOB15" s="93">
        <v>5101</v>
      </c>
      <c r="AOC15" s="93">
        <v>3764</v>
      </c>
      <c r="AOD15" s="95">
        <v>3</v>
      </c>
      <c r="AOE15" s="93">
        <v>493</v>
      </c>
      <c r="AOF15" s="93">
        <v>233</v>
      </c>
      <c r="AOG15" s="93">
        <v>519</v>
      </c>
      <c r="AOH15" s="93">
        <v>240</v>
      </c>
      <c r="AOI15" s="93">
        <v>268</v>
      </c>
      <c r="AOJ15" s="93">
        <v>189</v>
      </c>
      <c r="AOK15" s="93">
        <v>145</v>
      </c>
      <c r="AOL15" s="93">
        <v>89</v>
      </c>
      <c r="AOM15" s="93">
        <v>209</v>
      </c>
      <c r="AON15" s="93">
        <v>13</v>
      </c>
      <c r="AOO15" s="93">
        <v>169</v>
      </c>
      <c r="AOP15" s="93">
        <v>11</v>
      </c>
      <c r="AOQ15" s="93">
        <v>93</v>
      </c>
      <c r="AOR15" s="93">
        <v>59</v>
      </c>
      <c r="AOS15" s="93">
        <v>66</v>
      </c>
      <c r="AOT15" s="93">
        <v>41</v>
      </c>
      <c r="AOU15" s="93">
        <v>91</v>
      </c>
      <c r="AOV15" s="93">
        <v>193</v>
      </c>
      <c r="AOW15" s="93">
        <v>71</v>
      </c>
      <c r="AOX15" s="129">
        <v>639.61340006059652</v>
      </c>
      <c r="AOY15" s="130">
        <v>402.10862022728674</v>
      </c>
      <c r="AOZ15" s="130">
        <v>193.96988137995714</v>
      </c>
      <c r="APA15" s="130">
        <v>113.34707375384693</v>
      </c>
      <c r="APB15" s="130">
        <v>57.856008574869485</v>
      </c>
      <c r="APC15" s="130">
        <v>40.795830164755898</v>
      </c>
      <c r="APD15" s="130">
        <v>46.969943803545355</v>
      </c>
      <c r="APE15" s="130">
        <v>30.160045764260879</v>
      </c>
      <c r="APF15" s="130">
        <v>30.983415118384052</v>
      </c>
      <c r="APG15" s="130">
        <v>32.818991864384635</v>
      </c>
      <c r="APH15" s="130">
        <v>42.173985197996963</v>
      </c>
      <c r="API15" s="130">
        <v>15.421887380717779</v>
      </c>
      <c r="APJ15" s="130">
        <v>29.004130614506938</v>
      </c>
      <c r="APK15" s="130">
        <v>16.713375486492176</v>
      </c>
      <c r="APL15" s="130">
        <v>27.862235708423988</v>
      </c>
      <c r="APM15" s="130">
        <v>7.369079191771549</v>
      </c>
      <c r="APN15" s="130">
        <v>28.318993670857168</v>
      </c>
      <c r="APO15" s="130">
        <v>12.459061726294166</v>
      </c>
      <c r="APP15" s="130">
        <v>15.377518068583731</v>
      </c>
      <c r="APQ15" s="130">
        <v>15.953676600742529</v>
      </c>
      <c r="APR15" s="130">
        <v>15.682023376872518</v>
      </c>
      <c r="APS15" s="130">
        <v>12.990850946318917</v>
      </c>
      <c r="APT15" s="130">
        <v>20.858613617781891</v>
      </c>
      <c r="APU15" s="130">
        <v>10.483844623345091</v>
      </c>
      <c r="APV15" s="130">
        <v>14.159496835428584</v>
      </c>
      <c r="APW15" s="130">
        <v>11.927272506269414</v>
      </c>
      <c r="APX15" s="130">
        <v>116.39715409338874</v>
      </c>
      <c r="APY15" s="137">
        <v>81.667630218086757</v>
      </c>
      <c r="APZ15" s="130">
        <v>390.85733707196869</v>
      </c>
      <c r="AQA15" s="92">
        <v>516.98670605612995</v>
      </c>
      <c r="AQB15" s="92">
        <v>212.422465799983</v>
      </c>
      <c r="AQC15" s="92">
        <v>369.27621861152141</v>
      </c>
      <c r="AQD15" s="92">
        <v>403.08447248510339</v>
      </c>
      <c r="AQE15" s="92">
        <v>532.64849954819988</v>
      </c>
      <c r="AQF15" s="92">
        <v>22.878714216261045</v>
      </c>
      <c r="AQG15" s="92">
        <v>20.66948460640134</v>
      </c>
      <c r="AQH15" s="92">
        <v>18.673837420236037</v>
      </c>
      <c r="AQI15" s="92">
        <v>5.7883601865009657</v>
      </c>
      <c r="AQJ15" s="92">
        <v>55.315555664337381</v>
      </c>
      <c r="AQK15" s="92">
        <v>29.398717480949891</v>
      </c>
      <c r="AQL15" s="92">
        <v>180.94393952614732</v>
      </c>
      <c r="AQM15" s="92">
        <v>73.632394705121115</v>
      </c>
      <c r="AQN15" s="92">
        <v>734.33568403512209</v>
      </c>
      <c r="AQO15" s="92">
        <v>323.76971309139276</v>
      </c>
      <c r="AQP15" s="92">
        <v>4706.6965006574246</v>
      </c>
      <c r="AQQ15" s="92">
        <v>3291.7779886396929</v>
      </c>
      <c r="AQR15" s="137">
        <v>13.273748949161542</v>
      </c>
      <c r="AQS15" s="92">
        <v>37.530279246592968</v>
      </c>
      <c r="AQT15" s="92">
        <v>17.700984037966712</v>
      </c>
      <c r="AQU15" s="92">
        <v>39.509563750470079</v>
      </c>
      <c r="AQV15" s="92">
        <v>18.232773257991461</v>
      </c>
      <c r="AQW15" s="92">
        <v>20.401855655348712</v>
      </c>
      <c r="AQX15" s="92">
        <v>14.358308940668277</v>
      </c>
      <c r="AQY15" s="92">
        <v>11.03831742546852</v>
      </c>
      <c r="AQZ15" s="92">
        <v>6.7613200831718343</v>
      </c>
      <c r="ARA15" s="92">
        <v>15.910402358089108</v>
      </c>
      <c r="ARB15" s="92">
        <v>0.98760855147453752</v>
      </c>
      <c r="ARC15" s="92">
        <v>12.86534927520124</v>
      </c>
      <c r="ARD15" s="92">
        <v>0.83566877432460873</v>
      </c>
      <c r="ARE15" s="92">
        <v>7.079748417714292</v>
      </c>
      <c r="ARF15" s="92">
        <v>4.4822234259229008</v>
      </c>
      <c r="ARG15" s="92">
        <v>5.0243375867649815</v>
      </c>
      <c r="ARH15" s="92">
        <v>3.1147654315735416</v>
      </c>
      <c r="ARI15" s="92">
        <v>6.9274957635698984</v>
      </c>
      <c r="ARJ15" s="92">
        <v>14.662188494968134</v>
      </c>
      <c r="ARK15" s="130">
        <v>5.3938620888224742</v>
      </c>
      <c r="ARL15" s="129" t="s">
        <v>25</v>
      </c>
      <c r="ARM15" s="130" t="s">
        <v>25</v>
      </c>
      <c r="ARN15" s="130" t="s">
        <v>25</v>
      </c>
      <c r="ARO15" s="130" t="s">
        <v>25</v>
      </c>
      <c r="ARP15" s="130" t="s">
        <v>25</v>
      </c>
      <c r="ARQ15" s="130" t="s">
        <v>25</v>
      </c>
      <c r="ARR15" s="130" t="s">
        <v>25</v>
      </c>
      <c r="ARS15" s="130" t="s">
        <v>25</v>
      </c>
      <c r="ART15" s="130" t="s">
        <v>25</v>
      </c>
      <c r="ARU15" s="130" t="s">
        <v>25</v>
      </c>
      <c r="ARV15" s="130" t="s">
        <v>25</v>
      </c>
      <c r="ARW15" s="130" t="s">
        <v>25</v>
      </c>
      <c r="ARX15" s="130" t="s">
        <v>25</v>
      </c>
      <c r="ARY15" s="130" t="s">
        <v>25</v>
      </c>
      <c r="ARZ15" s="130" t="s">
        <v>25</v>
      </c>
      <c r="ASA15" s="130" t="s">
        <v>25</v>
      </c>
      <c r="ASB15" s="130" t="s">
        <v>25</v>
      </c>
      <c r="ASC15" s="130" t="s">
        <v>25</v>
      </c>
      <c r="ASD15" s="130" t="s">
        <v>25</v>
      </c>
      <c r="ASE15" s="130" t="s">
        <v>25</v>
      </c>
      <c r="ASF15" s="130" t="s">
        <v>25</v>
      </c>
      <c r="ASG15" s="130" t="s">
        <v>25</v>
      </c>
      <c r="ASH15" s="130" t="s">
        <v>25</v>
      </c>
      <c r="ASI15" s="130" t="s">
        <v>25</v>
      </c>
      <c r="ASJ15" s="130" t="s">
        <v>25</v>
      </c>
      <c r="ASK15" s="137" t="s">
        <v>25</v>
      </c>
      <c r="ASL15" s="92" t="s">
        <v>25</v>
      </c>
      <c r="ASM15" s="92" t="s">
        <v>25</v>
      </c>
      <c r="ASN15" s="92" t="s">
        <v>25</v>
      </c>
      <c r="ASO15" s="92" t="s">
        <v>25</v>
      </c>
      <c r="ASP15" s="92" t="s">
        <v>25</v>
      </c>
      <c r="ASQ15" s="92" t="s">
        <v>25</v>
      </c>
      <c r="ASR15" s="92" t="s">
        <v>25</v>
      </c>
      <c r="ASS15" s="92" t="s">
        <v>25</v>
      </c>
      <c r="AST15" s="92" t="s">
        <v>25</v>
      </c>
      <c r="ASU15" s="92" t="s">
        <v>25</v>
      </c>
      <c r="ASV15" s="92" t="s">
        <v>25</v>
      </c>
      <c r="ASW15" s="92" t="s">
        <v>25</v>
      </c>
      <c r="ASX15" s="92" t="s">
        <v>25</v>
      </c>
      <c r="ASY15" s="92" t="s">
        <v>25</v>
      </c>
      <c r="ASZ15" s="92" t="s">
        <v>25</v>
      </c>
      <c r="ATA15" s="92" t="s">
        <v>25</v>
      </c>
      <c r="ATB15" s="92" t="s">
        <v>25</v>
      </c>
      <c r="ATC15" s="92" t="s">
        <v>25</v>
      </c>
      <c r="ATD15" s="137" t="s">
        <v>25</v>
      </c>
      <c r="ATE15" s="91" t="s">
        <v>25</v>
      </c>
      <c r="ATF15" s="91" t="s">
        <v>25</v>
      </c>
      <c r="ATG15" s="91" t="s">
        <v>25</v>
      </c>
      <c r="ATH15" s="91" t="s">
        <v>25</v>
      </c>
      <c r="ATI15" s="91" t="s">
        <v>25</v>
      </c>
      <c r="ATJ15" s="91" t="s">
        <v>25</v>
      </c>
      <c r="ATK15" s="91" t="s">
        <v>25</v>
      </c>
      <c r="ATL15" s="91" t="s">
        <v>25</v>
      </c>
      <c r="ATM15" s="91" t="s">
        <v>25</v>
      </c>
      <c r="ATN15" s="91" t="s">
        <v>25</v>
      </c>
      <c r="ATO15" s="91" t="s">
        <v>25</v>
      </c>
      <c r="ATP15" s="95" t="s">
        <v>25</v>
      </c>
      <c r="ATQ15" s="91">
        <v>102</v>
      </c>
      <c r="ATR15" s="91">
        <v>67</v>
      </c>
      <c r="ATS15" s="91">
        <v>0</v>
      </c>
      <c r="ATT15" s="91">
        <v>0</v>
      </c>
      <c r="ATU15" s="91">
        <v>6</v>
      </c>
      <c r="ATV15" s="91">
        <v>3</v>
      </c>
      <c r="ATW15" s="91">
        <v>43</v>
      </c>
      <c r="ATX15" s="91">
        <v>29</v>
      </c>
      <c r="ATY15" s="91">
        <v>39</v>
      </c>
      <c r="ATZ15" s="91">
        <v>24</v>
      </c>
      <c r="AUA15" s="91">
        <v>14</v>
      </c>
      <c r="AUB15" s="93">
        <v>11</v>
      </c>
      <c r="AUC15" s="129">
        <v>19.600000000000001</v>
      </c>
      <c r="AUD15" s="130">
        <v>12.2</v>
      </c>
      <c r="AUE15" s="130">
        <v>0</v>
      </c>
      <c r="AUF15" s="130">
        <v>0</v>
      </c>
      <c r="AUG15" s="130">
        <v>7.7</v>
      </c>
      <c r="AUH15" s="130">
        <v>4.0999999999999996</v>
      </c>
      <c r="AUI15" s="130">
        <v>25.1</v>
      </c>
      <c r="AUJ15" s="130">
        <v>14.9</v>
      </c>
      <c r="AUK15" s="130">
        <v>30.9</v>
      </c>
      <c r="AUL15" s="130">
        <v>17.2</v>
      </c>
      <c r="AUM15" s="130">
        <v>34</v>
      </c>
      <c r="AUN15" s="137">
        <v>24.6</v>
      </c>
      <c r="AUO15" s="93" t="s">
        <v>2268</v>
      </c>
      <c r="AUP15" s="93" t="s">
        <v>2268</v>
      </c>
      <c r="AUQ15" s="93" t="s">
        <v>2268</v>
      </c>
      <c r="AUR15" s="93" t="s">
        <v>2268</v>
      </c>
      <c r="AUS15" s="93" t="s">
        <v>2268</v>
      </c>
      <c r="AUT15" s="93" t="s">
        <v>2268</v>
      </c>
      <c r="AUU15" s="93" t="s">
        <v>2268</v>
      </c>
      <c r="AUV15" s="93" t="s">
        <v>2268</v>
      </c>
      <c r="AUW15" s="93" t="s">
        <v>2268</v>
      </c>
      <c r="AUX15" s="93" t="s">
        <v>2268</v>
      </c>
      <c r="AUY15" s="93" t="s">
        <v>2268</v>
      </c>
      <c r="AUZ15" s="93" t="s">
        <v>2268</v>
      </c>
      <c r="AVA15" s="93" t="s">
        <v>2268</v>
      </c>
      <c r="AVB15" s="93" t="s">
        <v>2268</v>
      </c>
      <c r="AVC15" s="93" t="s">
        <v>2268</v>
      </c>
      <c r="AVD15" s="93" t="s">
        <v>2268</v>
      </c>
      <c r="AVE15" s="61" t="s">
        <v>25</v>
      </c>
      <c r="AVF15" s="57" t="s">
        <v>25</v>
      </c>
      <c r="AVG15" s="175" t="s">
        <v>25</v>
      </c>
      <c r="AVH15" s="57" t="s">
        <v>25</v>
      </c>
      <c r="AVI15" s="61"/>
      <c r="AVJ15" s="98"/>
      <c r="AVK15" s="61"/>
      <c r="AVL15" s="98"/>
      <c r="AVM15" s="61"/>
      <c r="AVN15" s="98"/>
      <c r="AVO15" s="61"/>
      <c r="AVP15" s="98"/>
      <c r="AVQ15" s="61"/>
      <c r="AVR15" s="61"/>
      <c r="AVS15" s="98"/>
      <c r="AVT15" s="61"/>
      <c r="AVU15" s="57"/>
      <c r="AVV15" s="57"/>
      <c r="AVW15" s="57"/>
      <c r="AVX15" s="57"/>
      <c r="AVY15" s="57"/>
      <c r="AVZ15" s="57"/>
      <c r="AWA15" s="98"/>
      <c r="AWB15" s="57"/>
      <c r="AWC15" s="226"/>
      <c r="AWD15" s="226"/>
      <c r="AWE15" s="226"/>
      <c r="AWF15" s="226"/>
      <c r="AWG15" s="226"/>
      <c r="AWH15" s="226"/>
      <c r="AWI15" s="226"/>
      <c r="AWJ15" s="57"/>
      <c r="AWK15" s="226"/>
      <c r="AWL15" s="226"/>
      <c r="AWM15" s="226"/>
      <c r="AWN15" s="226"/>
      <c r="AWO15" s="226"/>
      <c r="AWP15" s="226"/>
      <c r="AWQ15" s="226"/>
      <c r="AWR15" s="57"/>
      <c r="AWS15" s="226"/>
      <c r="AWT15" s="226"/>
      <c r="AWU15" s="226"/>
      <c r="AWV15" s="226"/>
      <c r="AWW15" s="226"/>
      <c r="AWX15" s="226"/>
      <c r="AWY15" s="226"/>
      <c r="AWZ15" s="30" t="s">
        <v>2268</v>
      </c>
      <c r="AXA15" s="141" t="s">
        <v>2268</v>
      </c>
      <c r="AXB15" s="141" t="s">
        <v>2268</v>
      </c>
      <c r="AXC15" s="141" t="s">
        <v>2268</v>
      </c>
      <c r="AXD15" s="141" t="s">
        <v>2268</v>
      </c>
      <c r="AXE15" s="141" t="s">
        <v>2268</v>
      </c>
      <c r="AXF15" s="141" t="s">
        <v>2268</v>
      </c>
      <c r="AXG15" s="141" t="s">
        <v>2268</v>
      </c>
      <c r="AXH15" s="141" t="s">
        <v>2268</v>
      </c>
      <c r="AXI15" s="141" t="s">
        <v>2268</v>
      </c>
      <c r="AXJ15" s="141" t="s">
        <v>2268</v>
      </c>
      <c r="AXK15" s="141" t="s">
        <v>2268</v>
      </c>
      <c r="AXL15" s="141" t="s">
        <v>2268</v>
      </c>
      <c r="AXM15" s="141" t="s">
        <v>2268</v>
      </c>
      <c r="AXN15" s="141" t="s">
        <v>2268</v>
      </c>
      <c r="AXO15" s="75">
        <v>9718</v>
      </c>
      <c r="AXP15" s="76">
        <v>5748</v>
      </c>
      <c r="AXQ15" s="76">
        <v>2021</v>
      </c>
      <c r="AXR15" s="76">
        <v>298</v>
      </c>
      <c r="AXS15" s="76">
        <v>1651</v>
      </c>
      <c r="AXT15" s="507">
        <v>2716</v>
      </c>
      <c r="AXU15" s="508"/>
      <c r="AXV15" s="507">
        <v>1707</v>
      </c>
      <c r="AXW15" s="508"/>
      <c r="AXX15" s="315"/>
      <c r="AXY15" s="315"/>
      <c r="AXZ15" s="76" t="s">
        <v>25</v>
      </c>
      <c r="AYA15" s="77" t="s">
        <v>25</v>
      </c>
      <c r="AYB15" s="75">
        <v>1982</v>
      </c>
      <c r="AYC15" s="76">
        <v>7097</v>
      </c>
      <c r="AYD15" s="76">
        <v>425</v>
      </c>
      <c r="AYE15" s="76">
        <v>4882</v>
      </c>
      <c r="AYF15" s="76">
        <v>1023</v>
      </c>
      <c r="AYG15" s="76">
        <v>936</v>
      </c>
      <c r="AYH15" s="76">
        <v>105</v>
      </c>
      <c r="AYI15" s="76">
        <v>176</v>
      </c>
      <c r="AYJ15" s="76">
        <v>429</v>
      </c>
      <c r="AYK15" s="76">
        <v>1103</v>
      </c>
      <c r="AYL15" s="76">
        <v>227</v>
      </c>
      <c r="AYM15" s="76">
        <v>179</v>
      </c>
      <c r="AYN15" s="76">
        <v>355</v>
      </c>
      <c r="AYO15" s="76">
        <v>245</v>
      </c>
      <c r="AYP15" s="76">
        <v>312</v>
      </c>
      <c r="AYQ15" s="76">
        <v>401</v>
      </c>
      <c r="AYR15" s="76">
        <v>65</v>
      </c>
      <c r="AYS15" s="76">
        <v>297</v>
      </c>
      <c r="AYT15" s="76">
        <v>239</v>
      </c>
      <c r="AYU15" s="76">
        <v>3007</v>
      </c>
      <c r="AYV15" s="76">
        <v>402</v>
      </c>
      <c r="AYW15" s="76">
        <v>2356</v>
      </c>
      <c r="AYX15" s="76">
        <v>186</v>
      </c>
      <c r="AYY15" s="76">
        <v>260</v>
      </c>
      <c r="AYZ15" s="76">
        <v>196</v>
      </c>
      <c r="AZA15" s="77">
        <v>352</v>
      </c>
      <c r="AZB15" s="75">
        <v>7103</v>
      </c>
      <c r="AZC15" s="76">
        <v>1373</v>
      </c>
      <c r="AZD15" s="76">
        <v>132</v>
      </c>
      <c r="AZE15" s="76">
        <v>2</v>
      </c>
      <c r="AZF15" s="76"/>
      <c r="AZG15" s="77"/>
      <c r="AZH15" s="76">
        <v>956</v>
      </c>
      <c r="AZI15" s="76">
        <v>48</v>
      </c>
      <c r="AZJ15" s="76">
        <v>745</v>
      </c>
      <c r="AZK15" s="76">
        <v>1</v>
      </c>
      <c r="AZL15" s="76">
        <v>37</v>
      </c>
      <c r="AZM15" s="76">
        <v>19</v>
      </c>
      <c r="AZN15" s="76">
        <v>39</v>
      </c>
      <c r="AZO15" s="76">
        <v>21</v>
      </c>
      <c r="AZP15" s="76">
        <v>321</v>
      </c>
      <c r="AZQ15" s="76">
        <v>2</v>
      </c>
      <c r="AZR15" s="76">
        <v>116</v>
      </c>
      <c r="AZS15" s="76">
        <v>1</v>
      </c>
      <c r="AZT15" s="76">
        <v>66</v>
      </c>
      <c r="AZU15" s="76">
        <v>1</v>
      </c>
      <c r="AZV15" s="76">
        <v>55</v>
      </c>
      <c r="AZW15" s="76">
        <v>0</v>
      </c>
      <c r="AZX15" s="76">
        <v>21</v>
      </c>
      <c r="AZY15" s="76">
        <v>0</v>
      </c>
      <c r="AZZ15" s="76">
        <v>14</v>
      </c>
      <c r="BAA15" s="76">
        <v>0</v>
      </c>
      <c r="BAB15" s="76">
        <v>5</v>
      </c>
      <c r="BAC15" s="76">
        <v>3</v>
      </c>
      <c r="BAD15" s="76">
        <v>71</v>
      </c>
      <c r="BAE15" s="75">
        <v>820</v>
      </c>
      <c r="BAF15" s="77">
        <v>18</v>
      </c>
      <c r="BAG15" s="191">
        <v>22</v>
      </c>
      <c r="BAH15" s="192">
        <v>11.778184660520596</v>
      </c>
      <c r="BAI15" s="66">
        <v>6</v>
      </c>
      <c r="BAJ15" s="192">
        <v>3.4877434880922626</v>
      </c>
      <c r="BAK15" s="66">
        <v>741</v>
      </c>
      <c r="BAL15" s="192">
        <v>582.88627031449118</v>
      </c>
      <c r="BAM15" s="66">
        <v>136</v>
      </c>
      <c r="BAN15" s="192">
        <v>115.72104421224601</v>
      </c>
      <c r="BAO15" s="66">
        <v>1718</v>
      </c>
      <c r="BAP15" s="192">
        <v>1428.3813894708837</v>
      </c>
      <c r="BAQ15" s="66">
        <v>490</v>
      </c>
      <c r="BAR15" s="192">
        <v>437.34380578364869</v>
      </c>
      <c r="BAS15" s="66">
        <v>13311</v>
      </c>
      <c r="BAT15" s="192">
        <v>1513.6112437743059</v>
      </c>
      <c r="BAU15" s="66">
        <v>2964</v>
      </c>
      <c r="BAV15" s="193">
        <v>324.03464678146355</v>
      </c>
      <c r="BAW15" s="191">
        <v>15792</v>
      </c>
      <c r="BAX15" s="66">
        <v>3596</v>
      </c>
      <c r="BAY15" s="66">
        <v>480</v>
      </c>
      <c r="BAZ15" s="66">
        <v>27</v>
      </c>
      <c r="BBA15" s="66">
        <v>15</v>
      </c>
      <c r="BBB15" s="66">
        <v>5</v>
      </c>
      <c r="BBC15" s="66">
        <v>70</v>
      </c>
      <c r="BBD15" s="66">
        <v>7</v>
      </c>
      <c r="BBE15" s="66">
        <v>161</v>
      </c>
      <c r="BBF15" s="66">
        <v>3</v>
      </c>
      <c r="BBG15" s="66">
        <v>0</v>
      </c>
      <c r="BBH15" s="66">
        <v>0</v>
      </c>
      <c r="BBI15" s="66">
        <v>9</v>
      </c>
      <c r="BBJ15" s="66">
        <v>0</v>
      </c>
      <c r="BBK15" s="66">
        <v>119</v>
      </c>
      <c r="BBL15" s="66">
        <v>6</v>
      </c>
      <c r="BBM15" s="66">
        <v>106</v>
      </c>
      <c r="BBN15" s="66">
        <v>6</v>
      </c>
      <c r="BBO15" s="66">
        <v>3206</v>
      </c>
      <c r="BBP15" s="66">
        <v>606</v>
      </c>
      <c r="BBQ15" s="66">
        <v>461</v>
      </c>
      <c r="BBR15" s="66">
        <v>307</v>
      </c>
      <c r="BBS15" s="66">
        <v>105</v>
      </c>
      <c r="BBT15" s="66">
        <v>36</v>
      </c>
      <c r="BBU15" s="66">
        <v>3434</v>
      </c>
      <c r="BBV15" s="66">
        <v>588</v>
      </c>
      <c r="BBW15" s="66">
        <v>21</v>
      </c>
      <c r="BBX15" s="194">
        <v>16</v>
      </c>
      <c r="BBY15" s="191">
        <v>18422</v>
      </c>
      <c r="BBZ15" s="66">
        <v>13015</v>
      </c>
      <c r="BCA15" s="66">
        <v>4308</v>
      </c>
      <c r="BCB15" s="66">
        <v>3138</v>
      </c>
      <c r="BCC15" s="66">
        <v>2123</v>
      </c>
      <c r="BCD15" s="66">
        <v>1791</v>
      </c>
      <c r="BCE15" s="66">
        <v>408</v>
      </c>
      <c r="BCF15" s="66">
        <v>263</v>
      </c>
      <c r="BCG15" s="66">
        <v>7586</v>
      </c>
      <c r="BCH15" s="66">
        <v>4719</v>
      </c>
      <c r="BCI15" s="66">
        <v>453</v>
      </c>
      <c r="BCJ15" s="66">
        <v>337</v>
      </c>
      <c r="BCK15" s="66">
        <v>1148</v>
      </c>
      <c r="BCL15" s="66">
        <v>1473</v>
      </c>
      <c r="BCM15" s="66">
        <v>459</v>
      </c>
      <c r="BCN15" s="66">
        <v>112</v>
      </c>
      <c r="BCO15" s="66">
        <v>457</v>
      </c>
      <c r="BCP15" s="66">
        <v>165</v>
      </c>
      <c r="BCQ15" s="66">
        <v>1480</v>
      </c>
      <c r="BCR15" s="194">
        <v>1017</v>
      </c>
      <c r="BCS15" s="191">
        <v>15792</v>
      </c>
      <c r="BCT15" s="66">
        <v>3596</v>
      </c>
      <c r="BCU15" s="66">
        <v>5340</v>
      </c>
      <c r="BCV15" s="66">
        <v>1533</v>
      </c>
      <c r="BCW15" s="66">
        <v>1280</v>
      </c>
      <c r="BCX15" s="66">
        <v>522</v>
      </c>
      <c r="BCY15" s="66">
        <v>652</v>
      </c>
      <c r="BCZ15" s="66">
        <v>199</v>
      </c>
      <c r="BDA15" s="66">
        <v>5938</v>
      </c>
      <c r="BDB15" s="66">
        <v>687</v>
      </c>
      <c r="BDC15" s="66">
        <v>315</v>
      </c>
      <c r="BDD15" s="66">
        <v>90</v>
      </c>
      <c r="BDE15" s="66">
        <v>1454</v>
      </c>
      <c r="BDF15" s="66">
        <v>473</v>
      </c>
      <c r="BDG15" s="66">
        <v>282</v>
      </c>
      <c r="BDH15" s="66">
        <v>34</v>
      </c>
      <c r="BDI15" s="66">
        <v>497</v>
      </c>
      <c r="BDJ15" s="66">
        <v>55</v>
      </c>
      <c r="BDK15" s="66">
        <v>34</v>
      </c>
      <c r="BDL15" s="194">
        <v>3</v>
      </c>
      <c r="BDM15" s="191">
        <v>3206</v>
      </c>
      <c r="BDN15" s="66">
        <v>606</v>
      </c>
      <c r="BDO15" s="192">
        <v>244.06100459346257</v>
      </c>
      <c r="BDP15" s="193">
        <v>46.037752476428444</v>
      </c>
      <c r="BDQ15" s="191">
        <v>480</v>
      </c>
      <c r="BDR15" s="66">
        <v>161</v>
      </c>
      <c r="BDS15" s="66">
        <v>106</v>
      </c>
      <c r="BDT15" s="66">
        <v>27</v>
      </c>
      <c r="BDU15" s="66">
        <v>3</v>
      </c>
      <c r="BDV15" s="66">
        <v>6</v>
      </c>
      <c r="BDW15" s="192">
        <v>36.540636994654406</v>
      </c>
      <c r="BDX15" s="192">
        <v>2.0511869915240397</v>
      </c>
      <c r="BDY15" s="66">
        <v>143</v>
      </c>
      <c r="BDZ15" s="66">
        <v>5</v>
      </c>
      <c r="BEA15" s="66">
        <v>13</v>
      </c>
      <c r="BEB15" s="66">
        <v>550</v>
      </c>
      <c r="BEC15" s="66">
        <v>161</v>
      </c>
      <c r="BED15" s="194">
        <v>315</v>
      </c>
      <c r="BEE15" s="191">
        <v>329</v>
      </c>
      <c r="BEF15" s="192">
        <v>12.509900502563388</v>
      </c>
      <c r="BEG15" s="66">
        <v>298</v>
      </c>
      <c r="BEH15" s="192">
        <v>90.577507598784194</v>
      </c>
      <c r="BEI15" s="66">
        <v>302</v>
      </c>
      <c r="BEJ15" s="66">
        <v>4</v>
      </c>
      <c r="BEK15" s="192">
        <v>22.9901507758034</v>
      </c>
      <c r="BEL15" s="192">
        <v>0.30387955429985769</v>
      </c>
      <c r="BEM15" s="66">
        <v>9</v>
      </c>
      <c r="BEN15" s="194">
        <v>328</v>
      </c>
      <c r="BEO15" s="191">
        <v>302</v>
      </c>
      <c r="BEP15" s="66">
        <v>4</v>
      </c>
      <c r="BEQ15" s="66">
        <v>2</v>
      </c>
      <c r="BER15" s="66">
        <v>0</v>
      </c>
      <c r="BES15" s="66">
        <v>57</v>
      </c>
      <c r="BET15" s="66">
        <v>1</v>
      </c>
      <c r="BEU15" s="66">
        <v>49</v>
      </c>
      <c r="BEV15" s="66">
        <v>1</v>
      </c>
      <c r="BEW15" s="66">
        <v>194</v>
      </c>
      <c r="BEX15" s="194">
        <v>2</v>
      </c>
      <c r="BEY15" s="191">
        <v>302</v>
      </c>
      <c r="BEZ15" s="66">
        <v>4</v>
      </c>
      <c r="BFA15" s="66">
        <v>22</v>
      </c>
      <c r="BFB15" s="66">
        <v>0</v>
      </c>
      <c r="BFC15" s="66">
        <v>99</v>
      </c>
      <c r="BFD15" s="66">
        <v>0</v>
      </c>
      <c r="BFE15" s="66">
        <v>125</v>
      </c>
      <c r="BFF15" s="66">
        <v>2</v>
      </c>
      <c r="BFG15" s="66">
        <v>47</v>
      </c>
      <c r="BFH15" s="66">
        <v>2</v>
      </c>
      <c r="BFI15" s="66">
        <v>5</v>
      </c>
      <c r="BFJ15" s="66">
        <v>0</v>
      </c>
      <c r="BFK15" s="66">
        <v>4</v>
      </c>
      <c r="BFL15" s="194">
        <v>0</v>
      </c>
      <c r="BFM15" s="191">
        <v>763</v>
      </c>
      <c r="BFN15" s="66">
        <v>142</v>
      </c>
      <c r="BFO15" s="66">
        <v>22</v>
      </c>
      <c r="BFP15" s="66">
        <v>6</v>
      </c>
      <c r="BFQ15" s="66">
        <v>741</v>
      </c>
      <c r="BFR15" s="66">
        <v>136</v>
      </c>
      <c r="BFS15" s="192">
        <v>243.06174978975</v>
      </c>
      <c r="BFT15" s="192">
        <v>49.040769456579923</v>
      </c>
      <c r="BFU15" s="66">
        <v>347</v>
      </c>
      <c r="BFV15" s="66">
        <v>41</v>
      </c>
      <c r="BFW15" s="192">
        <v>272.95753819045672</v>
      </c>
      <c r="BFX15" s="192">
        <v>34.88649126986828</v>
      </c>
      <c r="BFY15" s="66">
        <v>71</v>
      </c>
      <c r="BFZ15" s="66">
        <v>7</v>
      </c>
      <c r="BGA15" s="192">
        <v>55.850101474128031</v>
      </c>
      <c r="BGB15" s="193">
        <v>5.9562302168067802</v>
      </c>
      <c r="BGC15" s="191">
        <v>71</v>
      </c>
      <c r="BGD15" s="66">
        <v>7</v>
      </c>
      <c r="BGE15" s="66">
        <v>12</v>
      </c>
      <c r="BGF15" s="66">
        <v>5</v>
      </c>
      <c r="BGG15" s="66">
        <v>11</v>
      </c>
      <c r="BGH15" s="66">
        <v>1</v>
      </c>
      <c r="BGI15" s="66">
        <v>32</v>
      </c>
      <c r="BGJ15" s="66">
        <v>0</v>
      </c>
      <c r="BGK15" s="66">
        <v>0</v>
      </c>
      <c r="BGL15" s="66">
        <v>0</v>
      </c>
      <c r="BGM15" s="66">
        <v>0</v>
      </c>
      <c r="BGN15" s="66">
        <v>0</v>
      </c>
      <c r="BGO15" s="66">
        <v>13</v>
      </c>
      <c r="BGP15" s="66">
        <v>1</v>
      </c>
      <c r="BGQ15" s="66">
        <v>3</v>
      </c>
      <c r="BGR15" s="66">
        <v>0</v>
      </c>
      <c r="BGS15" s="66">
        <v>347</v>
      </c>
      <c r="BGT15" s="66">
        <v>41</v>
      </c>
      <c r="BGU15" s="66">
        <v>1</v>
      </c>
      <c r="BGV15" s="66">
        <v>0</v>
      </c>
      <c r="BGW15" s="66">
        <v>47</v>
      </c>
      <c r="BGX15" s="194">
        <v>17</v>
      </c>
      <c r="BGY15" s="191">
        <v>1</v>
      </c>
      <c r="BGZ15" s="66">
        <v>0</v>
      </c>
      <c r="BHA15" s="66">
        <v>0</v>
      </c>
      <c r="BHB15" s="66">
        <v>0</v>
      </c>
      <c r="BHC15" s="66">
        <v>0</v>
      </c>
      <c r="BHD15" s="66">
        <v>0</v>
      </c>
      <c r="BHE15" s="66">
        <v>1</v>
      </c>
      <c r="BHF15" s="66">
        <v>0</v>
      </c>
      <c r="BHG15" s="66">
        <v>0</v>
      </c>
      <c r="BHH15" s="66">
        <v>0</v>
      </c>
      <c r="BHI15" s="66">
        <v>0</v>
      </c>
      <c r="BHJ15" s="66">
        <v>0</v>
      </c>
      <c r="BHK15" s="66">
        <v>0</v>
      </c>
      <c r="BHL15" s="66">
        <v>0</v>
      </c>
      <c r="BHM15" s="66">
        <v>0</v>
      </c>
      <c r="BHN15" s="66">
        <v>0</v>
      </c>
      <c r="BHO15" s="66">
        <v>17</v>
      </c>
      <c r="BHP15" s="66">
        <v>5</v>
      </c>
      <c r="BHQ15" s="66">
        <v>0</v>
      </c>
      <c r="BHR15" s="66">
        <v>0</v>
      </c>
      <c r="BHS15" s="66">
        <v>0</v>
      </c>
      <c r="BHT15" s="194">
        <v>0</v>
      </c>
      <c r="BHU15" s="191">
        <v>2281</v>
      </c>
      <c r="BHV15" s="66">
        <v>412</v>
      </c>
      <c r="BHW15" s="66">
        <v>1702</v>
      </c>
      <c r="BHX15" s="66">
        <v>286</v>
      </c>
      <c r="BHY15" s="66">
        <v>579</v>
      </c>
      <c r="BHZ15" s="194">
        <v>126</v>
      </c>
      <c r="BIA15" s="191">
        <v>130</v>
      </c>
      <c r="BIB15" s="66">
        <v>55</v>
      </c>
      <c r="BIC15" s="192">
        <v>0.72222222222222221</v>
      </c>
      <c r="BID15" s="192">
        <v>0.30555555555555558</v>
      </c>
      <c r="BIE15" s="192">
        <v>0.98964225193855693</v>
      </c>
      <c r="BIF15" s="192">
        <v>0.4178345458765238</v>
      </c>
      <c r="BIG15" s="66">
        <v>55</v>
      </c>
      <c r="BIH15" s="66">
        <v>27</v>
      </c>
      <c r="BII15" s="192">
        <v>0.30555555555555558</v>
      </c>
      <c r="BIJ15" s="192">
        <v>0.15</v>
      </c>
      <c r="BIK15" s="192">
        <v>0.41869479889708178</v>
      </c>
      <c r="BIL15" s="192">
        <v>0.20511877706665713</v>
      </c>
      <c r="BIM15" s="192">
        <v>1.4083370508356388</v>
      </c>
      <c r="BIN15" s="192">
        <v>0.62295332294318095</v>
      </c>
      <c r="BIO15" s="66">
        <v>72</v>
      </c>
      <c r="BIP15" s="66">
        <v>15</v>
      </c>
      <c r="BIQ15" s="194">
        <v>0</v>
      </c>
      <c r="BIR15" s="66">
        <f t="shared" si="55"/>
        <v>33</v>
      </c>
      <c r="BIS15" s="66">
        <f t="shared" si="56"/>
        <v>51</v>
      </c>
      <c r="BIT15" s="66">
        <v>9</v>
      </c>
      <c r="BIU15" s="66">
        <v>0</v>
      </c>
      <c r="BIV15" s="66">
        <v>24</v>
      </c>
      <c r="BIW15" s="66">
        <v>51</v>
      </c>
      <c r="BIX15" s="198">
        <f>SUM(BIY15:BJB15)</f>
        <v>4490</v>
      </c>
      <c r="BIY15" s="199">
        <v>1982</v>
      </c>
      <c r="BIZ15" s="199">
        <v>1905</v>
      </c>
      <c r="BJA15" s="141">
        <v>603</v>
      </c>
      <c r="BJB15" s="66" t="s">
        <v>2269</v>
      </c>
      <c r="BJC15" s="199">
        <f t="shared" si="57"/>
        <v>18215</v>
      </c>
      <c r="BJD15" s="199">
        <v>6941</v>
      </c>
      <c r="BJE15" s="199">
        <v>3947</v>
      </c>
      <c r="BJF15" s="199">
        <v>6724</v>
      </c>
      <c r="BJG15" s="141">
        <v>603</v>
      </c>
      <c r="BJH15" s="66" t="s">
        <v>2269</v>
      </c>
      <c r="BJI15" s="48">
        <f t="shared" si="58"/>
        <v>59.774910787812239</v>
      </c>
      <c r="BJJ15" s="48">
        <f t="shared" si="59"/>
        <v>36.914630798792203</v>
      </c>
      <c r="BJK15" s="49">
        <f t="shared" si="60"/>
        <v>3.3104584133955535</v>
      </c>
      <c r="BJL15" s="191"/>
      <c r="BJM15" s="194"/>
      <c r="BJN15" s="191"/>
      <c r="BJO15" s="194"/>
      <c r="BJP15" s="76">
        <v>3147</v>
      </c>
      <c r="BJQ15" s="76">
        <v>7561</v>
      </c>
      <c r="BJR15" s="523">
        <v>32</v>
      </c>
      <c r="BJS15" s="523"/>
      <c r="BJT15" s="523">
        <v>604</v>
      </c>
      <c r="BJU15" s="523"/>
      <c r="BJV15" s="523">
        <v>1736</v>
      </c>
      <c r="BJW15" s="523"/>
      <c r="BJX15" s="523">
        <v>3533</v>
      </c>
      <c r="BJY15" s="523"/>
      <c r="BJZ15" s="523">
        <v>3906</v>
      </c>
      <c r="BKA15" s="523"/>
      <c r="BKB15" s="523">
        <v>897</v>
      </c>
      <c r="BKC15" s="523"/>
      <c r="BKD15" s="891">
        <v>573</v>
      </c>
      <c r="BKE15" s="892"/>
      <c r="BKF15" s="57" t="s">
        <v>25</v>
      </c>
      <c r="BKG15" s="57" t="s">
        <v>25</v>
      </c>
      <c r="BKH15" s="57">
        <v>551</v>
      </c>
      <c r="BKI15" s="57">
        <v>74</v>
      </c>
      <c r="BKJ15" s="57">
        <v>21</v>
      </c>
      <c r="BKK15" s="57">
        <v>2</v>
      </c>
      <c r="BKL15" s="57">
        <v>1</v>
      </c>
      <c r="BKM15" s="66">
        <v>0</v>
      </c>
      <c r="BKN15" s="57" t="s">
        <v>25</v>
      </c>
      <c r="BKO15" s="57" t="s">
        <v>25</v>
      </c>
      <c r="BKP15" s="57" t="s">
        <v>25</v>
      </c>
      <c r="BKQ15" s="57" t="s">
        <v>25</v>
      </c>
      <c r="BKR15" s="57" t="s">
        <v>25</v>
      </c>
      <c r="BKS15" s="57" t="s">
        <v>25</v>
      </c>
      <c r="BKT15" s="57" t="s">
        <v>25</v>
      </c>
      <c r="BKU15" s="57" t="s">
        <v>25</v>
      </c>
      <c r="BKV15" s="57" t="s">
        <v>25</v>
      </c>
      <c r="BKW15" s="57" t="s">
        <v>25</v>
      </c>
      <c r="BKX15" s="57"/>
      <c r="BKY15" s="57"/>
      <c r="BKZ15" s="57"/>
      <c r="BLA15" s="57"/>
      <c r="BLB15" s="57"/>
      <c r="BLC15" s="57"/>
      <c r="BLD15" s="61">
        <v>4</v>
      </c>
      <c r="BLE15" s="19">
        <f t="shared" si="61"/>
        <v>57.142857142857139</v>
      </c>
      <c r="BLF15" s="57">
        <v>3</v>
      </c>
      <c r="BLG15" s="19">
        <f t="shared" si="62"/>
        <v>42.857142857142854</v>
      </c>
      <c r="BLH15" s="141" t="s">
        <v>2268</v>
      </c>
      <c r="BLI15" s="141" t="s">
        <v>2268</v>
      </c>
      <c r="BLJ15" s="141" t="s">
        <v>2268</v>
      </c>
      <c r="BLK15" s="58" t="s">
        <v>2268</v>
      </c>
      <c r="BLL15" s="140" t="s">
        <v>25</v>
      </c>
      <c r="BLM15" s="140" t="s">
        <v>25</v>
      </c>
      <c r="BLN15" s="140" t="s">
        <v>25</v>
      </c>
      <c r="BLO15" s="140" t="s">
        <v>25</v>
      </c>
      <c r="BLP15" s="140" t="s">
        <v>25</v>
      </c>
      <c r="BLQ15" s="140" t="s">
        <v>25</v>
      </c>
      <c r="BLR15" s="140" t="s">
        <v>25</v>
      </c>
      <c r="BLS15" s="140" t="s">
        <v>25</v>
      </c>
      <c r="BLT15" s="140" t="s">
        <v>25</v>
      </c>
      <c r="BLU15" s="140" t="s">
        <v>25</v>
      </c>
      <c r="BLV15" s="140" t="s">
        <v>25</v>
      </c>
      <c r="BLW15" s="140" t="s">
        <v>25</v>
      </c>
      <c r="BLX15" s="140" t="s">
        <v>25</v>
      </c>
      <c r="BLY15" s="140" t="s">
        <v>25</v>
      </c>
      <c r="BLZ15" s="140" t="s">
        <v>25</v>
      </c>
      <c r="BMA15" s="140" t="s">
        <v>25</v>
      </c>
      <c r="BMB15" s="140" t="s">
        <v>25</v>
      </c>
      <c r="BMC15" s="140" t="s">
        <v>25</v>
      </c>
      <c r="BMD15" s="140" t="s">
        <v>25</v>
      </c>
      <c r="BME15" s="140" t="s">
        <v>25</v>
      </c>
      <c r="BMF15" s="139" t="s">
        <v>25</v>
      </c>
      <c r="BMG15" s="140" t="s">
        <v>25</v>
      </c>
      <c r="BMH15" s="140" t="s">
        <v>25</v>
      </c>
      <c r="BMI15" s="140" t="s">
        <v>25</v>
      </c>
      <c r="BMJ15" s="140" t="s">
        <v>25</v>
      </c>
      <c r="BMK15" s="140" t="s">
        <v>25</v>
      </c>
      <c r="BML15" s="140" t="s">
        <v>25</v>
      </c>
      <c r="BMM15" s="140" t="s">
        <v>25</v>
      </c>
      <c r="BMN15" s="140" t="s">
        <v>25</v>
      </c>
      <c r="BMO15" s="140" t="s">
        <v>25</v>
      </c>
      <c r="BMP15" s="140" t="s">
        <v>25</v>
      </c>
      <c r="BMQ15" s="131" t="s">
        <v>25</v>
      </c>
      <c r="BMR15" s="132" t="s">
        <v>25</v>
      </c>
      <c r="BMS15" s="132" t="s">
        <v>25</v>
      </c>
      <c r="BMT15" s="132" t="s">
        <v>25</v>
      </c>
      <c r="BMU15" s="132" t="s">
        <v>25</v>
      </c>
      <c r="BMV15" s="132" t="s">
        <v>25</v>
      </c>
      <c r="BMW15" s="132" t="s">
        <v>25</v>
      </c>
      <c r="BMX15" s="132" t="s">
        <v>25</v>
      </c>
      <c r="BMY15" s="132" t="s">
        <v>25</v>
      </c>
      <c r="BMZ15" s="132" t="s">
        <v>25</v>
      </c>
      <c r="BNA15" s="132" t="s">
        <v>25</v>
      </c>
      <c r="BNB15" s="132" t="s">
        <v>25</v>
      </c>
      <c r="BNC15" s="132" t="s">
        <v>25</v>
      </c>
      <c r="BND15" s="139" t="s">
        <v>25</v>
      </c>
      <c r="BNE15" s="140" t="s">
        <v>25</v>
      </c>
      <c r="BNF15" s="140" t="s">
        <v>25</v>
      </c>
      <c r="BNG15" s="140" t="s">
        <v>25</v>
      </c>
      <c r="BNH15" s="140" t="s">
        <v>25</v>
      </c>
      <c r="BNI15" s="140" t="s">
        <v>25</v>
      </c>
      <c r="BNJ15" s="140" t="s">
        <v>25</v>
      </c>
      <c r="BNK15" s="140" t="s">
        <v>25</v>
      </c>
      <c r="BNL15" s="140" t="s">
        <v>25</v>
      </c>
      <c r="BNM15" s="140" t="s">
        <v>25</v>
      </c>
      <c r="BNN15" s="140" t="s">
        <v>25</v>
      </c>
      <c r="BNO15" s="140" t="s">
        <v>25</v>
      </c>
      <c r="BNP15" s="140" t="s">
        <v>25</v>
      </c>
      <c r="BNQ15" s="140" t="s">
        <v>25</v>
      </c>
      <c r="BNR15" s="140" t="s">
        <v>25</v>
      </c>
      <c r="BNS15" s="140" t="s">
        <v>25</v>
      </c>
      <c r="BNT15" s="140" t="s">
        <v>25</v>
      </c>
      <c r="BNU15" s="140" t="s">
        <v>25</v>
      </c>
      <c r="BNV15" s="139" t="s">
        <v>25</v>
      </c>
      <c r="BNW15" s="140" t="s">
        <v>25</v>
      </c>
      <c r="BNX15" s="140" t="s">
        <v>25</v>
      </c>
      <c r="BNY15" s="140" t="s">
        <v>25</v>
      </c>
      <c r="BNZ15" s="140" t="s">
        <v>25</v>
      </c>
      <c r="BOA15" s="140" t="s">
        <v>25</v>
      </c>
      <c r="BOB15" s="140" t="s">
        <v>25</v>
      </c>
      <c r="BOC15" s="140" t="s">
        <v>25</v>
      </c>
      <c r="BOD15" s="140" t="s">
        <v>25</v>
      </c>
      <c r="BOE15" s="140" t="s">
        <v>25</v>
      </c>
      <c r="BOF15" s="140" t="s">
        <v>25</v>
      </c>
      <c r="BOG15" s="140" t="s">
        <v>25</v>
      </c>
      <c r="BOH15" s="140" t="s">
        <v>25</v>
      </c>
      <c r="BOI15" s="131" t="s">
        <v>25</v>
      </c>
      <c r="BOJ15" s="140" t="s">
        <v>25</v>
      </c>
      <c r="BOK15" s="140" t="s">
        <v>25</v>
      </c>
      <c r="BOL15" s="140" t="s">
        <v>25</v>
      </c>
      <c r="BOM15" s="131" t="s">
        <v>25</v>
      </c>
      <c r="BON15" s="16" t="s">
        <v>25</v>
      </c>
      <c r="BOO15" s="14" t="s">
        <v>25</v>
      </c>
      <c r="BOP15" s="14" t="s">
        <v>25</v>
      </c>
      <c r="BOQ15" s="14" t="s">
        <v>25</v>
      </c>
      <c r="BOR15" s="180"/>
      <c r="BOS15" s="241"/>
      <c r="BOT15" s="152"/>
      <c r="BOU15" s="153"/>
      <c r="BOV15" s="153"/>
      <c r="BOW15" s="154"/>
    </row>
    <row r="16" spans="1:1765" s="89" customFormat="1" ht="15" customHeight="1" x14ac:dyDescent="0.25">
      <c r="A16" s="471" t="s">
        <v>18</v>
      </c>
      <c r="B16" s="472"/>
      <c r="C16" s="61">
        <v>1319156</v>
      </c>
      <c r="D16" s="57">
        <v>1329263</v>
      </c>
      <c r="E16" s="101">
        <v>99.239653853300666</v>
      </c>
      <c r="F16" s="108">
        <v>512349</v>
      </c>
      <c r="G16" s="108">
        <v>340015</v>
      </c>
      <c r="H16" s="101">
        <v>150.68423451906534</v>
      </c>
      <c r="I16" s="108">
        <v>111606</v>
      </c>
      <c r="J16" s="108">
        <v>102333</v>
      </c>
      <c r="K16" s="101">
        <v>109.06159303450499</v>
      </c>
      <c r="L16" s="78">
        <v>237475</v>
      </c>
      <c r="M16" s="2">
        <v>218821</v>
      </c>
      <c r="N16" s="2">
        <v>971164</v>
      </c>
      <c r="O16" s="2">
        <v>990932</v>
      </c>
      <c r="P16" s="2">
        <v>110517</v>
      </c>
      <c r="Q16" s="2">
        <v>119510</v>
      </c>
      <c r="R16" s="48">
        <v>18.002040698749809</v>
      </c>
      <c r="S16" s="48">
        <v>16.461828848015781</v>
      </c>
      <c r="T16" s="48">
        <v>73.620102550418594</v>
      </c>
      <c r="U16" s="48">
        <v>74.547474803707019</v>
      </c>
      <c r="V16" s="48">
        <v>8.3778567508315938</v>
      </c>
      <c r="W16" s="48">
        <v>8.9906963482772042</v>
      </c>
      <c r="X16" s="48">
        <v>76.114937392000002</v>
      </c>
      <c r="Y16" s="49">
        <v>81.848942425999994</v>
      </c>
      <c r="Z16" s="13">
        <v>2.991130014552676</v>
      </c>
      <c r="AA16" s="7">
        <v>6.6063932984940239</v>
      </c>
      <c r="AB16" s="2">
        <v>10233</v>
      </c>
      <c r="AC16" s="7">
        <f t="shared" si="63"/>
        <v>7.7688167757246678</v>
      </c>
      <c r="AD16" s="2">
        <v>9304</v>
      </c>
      <c r="AE16" s="316">
        <f t="shared" si="64"/>
        <v>7.022411485839319</v>
      </c>
      <c r="AF16" s="7">
        <v>109.98495270851248</v>
      </c>
      <c r="AG16" s="2">
        <v>8765</v>
      </c>
      <c r="AH16" s="7">
        <f t="shared" si="65"/>
        <v>6.6543221967386605</v>
      </c>
      <c r="AI16" s="2">
        <v>5575</v>
      </c>
      <c r="AJ16" s="316">
        <f t="shared" si="66"/>
        <v>4.2078615685247422</v>
      </c>
      <c r="AK16" s="2">
        <v>62839</v>
      </c>
      <c r="AL16" s="2">
        <v>80343</v>
      </c>
      <c r="AM16" s="7">
        <v>78.213410004605251</v>
      </c>
      <c r="AN16" s="2">
        <v>60373</v>
      </c>
      <c r="AO16" s="2">
        <v>75348</v>
      </c>
      <c r="AP16" s="18">
        <v>80.125550777724683</v>
      </c>
      <c r="AQ16" s="14">
        <v>12831</v>
      </c>
      <c r="AR16" s="14">
        <v>14977</v>
      </c>
      <c r="AS16" s="14">
        <v>5377</v>
      </c>
      <c r="AT16" s="14">
        <v>5765</v>
      </c>
      <c r="AU16" s="14">
        <v>7454</v>
      </c>
      <c r="AV16" s="14">
        <v>9212</v>
      </c>
      <c r="AW16" s="49">
        <v>85.671362756226216</v>
      </c>
      <c r="AX16" s="78">
        <v>1081681</v>
      </c>
      <c r="AY16" s="2">
        <v>1110442</v>
      </c>
      <c r="AZ16" s="2">
        <v>423479</v>
      </c>
      <c r="BA16" s="2">
        <v>361023</v>
      </c>
      <c r="BB16" s="2">
        <v>566327</v>
      </c>
      <c r="BC16" s="2">
        <v>573412</v>
      </c>
      <c r="BD16" s="2">
        <v>69001</v>
      </c>
      <c r="BE16" s="2">
        <v>83033</v>
      </c>
      <c r="BF16" s="2">
        <v>22874</v>
      </c>
      <c r="BG16" s="11">
        <v>92974</v>
      </c>
      <c r="BH16" s="78">
        <v>104009</v>
      </c>
      <c r="BI16" s="2">
        <v>95843</v>
      </c>
      <c r="BJ16" s="2">
        <v>97802</v>
      </c>
      <c r="BK16" s="2">
        <v>87821</v>
      </c>
      <c r="BL16" s="2">
        <v>94528</v>
      </c>
      <c r="BM16" s="2">
        <v>76809</v>
      </c>
      <c r="BN16" s="2">
        <v>59518</v>
      </c>
      <c r="BO16" s="2">
        <v>41908</v>
      </c>
      <c r="BP16" s="2">
        <v>26364</v>
      </c>
      <c r="BQ16" s="2">
        <v>20294</v>
      </c>
      <c r="BR16" s="2">
        <v>41258</v>
      </c>
      <c r="BS16" s="11">
        <v>38348</v>
      </c>
      <c r="BT16" s="22">
        <f t="shared" si="5"/>
        <v>99.943306299727098</v>
      </c>
      <c r="BU16" s="22">
        <f t="shared" si="6"/>
        <v>99.695223433469252</v>
      </c>
      <c r="BV16" s="22">
        <f t="shared" si="7"/>
        <v>98.118924124923495</v>
      </c>
      <c r="BW16" s="22">
        <f t="shared" si="8"/>
        <v>94.513501006252753</v>
      </c>
      <c r="BX16" s="22">
        <f t="shared" si="9"/>
        <v>83.746478374116279</v>
      </c>
      <c r="BY16" s="22">
        <f t="shared" si="10"/>
        <v>69.061041728481641</v>
      </c>
      <c r="BZ16" s="22">
        <f t="shared" si="11"/>
        <v>50.898362338051051</v>
      </c>
      <c r="CA16" s="22">
        <f t="shared" si="12"/>
        <v>35.080024107680977</v>
      </c>
      <c r="CB16" s="22">
        <f t="shared" si="13"/>
        <v>26.404134284111851</v>
      </c>
      <c r="CC16" s="22">
        <f t="shared" si="14"/>
        <v>18.860419512829807</v>
      </c>
      <c r="CD16" s="22">
        <f t="shared" si="15"/>
        <v>7.5250009575416898</v>
      </c>
      <c r="CE16" s="183">
        <f t="shared" si="16"/>
        <v>6.5765396507992584</v>
      </c>
      <c r="CF16" s="57">
        <v>54</v>
      </c>
      <c r="CG16" s="57">
        <v>262</v>
      </c>
      <c r="CH16" s="57">
        <v>1620</v>
      </c>
      <c r="CI16" s="57">
        <v>4383</v>
      </c>
      <c r="CJ16" s="57">
        <v>16425</v>
      </c>
      <c r="CK16" s="57">
        <v>30287</v>
      </c>
      <c r="CL16" s="57">
        <v>51320</v>
      </c>
      <c r="CM16" s="57">
        <v>68177</v>
      </c>
      <c r="CN16" s="57">
        <v>64309</v>
      </c>
      <c r="CO16" s="57">
        <v>74403</v>
      </c>
      <c r="CP16" s="57">
        <v>432599</v>
      </c>
      <c r="CQ16" s="98">
        <v>395900</v>
      </c>
      <c r="CR16" s="125">
        <f t="shared" si="17"/>
        <v>5.1889149402313872E-2</v>
      </c>
      <c r="CS16" s="125">
        <f t="shared" si="18"/>
        <v>0.27253058167595906</v>
      </c>
      <c r="CT16" s="125">
        <f t="shared" si="19"/>
        <v>1.6252495560660933</v>
      </c>
      <c r="CU16" s="125">
        <f t="shared" si="20"/>
        <v>4.7170115907403218</v>
      </c>
      <c r="CV16" s="125">
        <f t="shared" si="21"/>
        <v>14.551623934652799</v>
      </c>
      <c r="CW16" s="125">
        <f t="shared" si="22"/>
        <v>27.231857866012106</v>
      </c>
      <c r="CX16" s="125">
        <f t="shared" si="23"/>
        <v>43.887629879847779</v>
      </c>
      <c r="CY16" s="125">
        <f t="shared" si="24"/>
        <v>57.069075202571483</v>
      </c>
      <c r="CZ16" s="125">
        <f t="shared" si="25"/>
        <v>64.406898485698264</v>
      </c>
      <c r="DA16" s="125">
        <f t="shared" si="26"/>
        <v>69.147126885437871</v>
      </c>
      <c r="DB16" s="125">
        <f t="shared" si="27"/>
        <v>78.901252829307708</v>
      </c>
      <c r="DC16" s="125">
        <f t="shared" si="28"/>
        <v>67.895380404491149</v>
      </c>
      <c r="DD16" s="61">
        <v>5</v>
      </c>
      <c r="DE16" s="57">
        <v>31</v>
      </c>
      <c r="DF16" s="57">
        <v>253</v>
      </c>
      <c r="DG16" s="57">
        <v>704</v>
      </c>
      <c r="DH16" s="57">
        <v>1906</v>
      </c>
      <c r="DI16" s="57">
        <v>3976</v>
      </c>
      <c r="DJ16" s="57">
        <v>6035</v>
      </c>
      <c r="DK16" s="57">
        <v>8852</v>
      </c>
      <c r="DL16" s="57">
        <v>9009</v>
      </c>
      <c r="DM16" s="57">
        <v>11816</v>
      </c>
      <c r="DN16" s="57">
        <v>51793</v>
      </c>
      <c r="DO16" s="98">
        <v>57654</v>
      </c>
      <c r="DP16" s="20">
        <f t="shared" si="29"/>
        <v>4.8045508705846177E-3</v>
      </c>
      <c r="DQ16" s="19">
        <f t="shared" si="30"/>
        <v>3.2245984854789043E-2</v>
      </c>
      <c r="DR16" s="19">
        <f t="shared" si="31"/>
        <v>0.25381983807698866</v>
      </c>
      <c r="DS16" s="19">
        <f t="shared" si="32"/>
        <v>0.75764913526835198</v>
      </c>
      <c r="DT16" s="19">
        <f t="shared" si="33"/>
        <v>1.6886085369527084</v>
      </c>
      <c r="DU16" s="19">
        <f t="shared" si="34"/>
        <v>3.5749287441893922</v>
      </c>
      <c r="DV16" s="19">
        <f t="shared" si="35"/>
        <v>5.1609868730491293</v>
      </c>
      <c r="DW16" s="19">
        <f t="shared" si="36"/>
        <v>7.4097636107948839</v>
      </c>
      <c r="DX16" s="19">
        <f t="shared" si="37"/>
        <v>9.0227145260796409</v>
      </c>
      <c r="DY16" s="19">
        <f t="shared" si="38"/>
        <v>10.981310582615404</v>
      </c>
      <c r="DZ16" s="19">
        <f t="shared" si="39"/>
        <v>9.4464679478878466</v>
      </c>
      <c r="EA16" s="21">
        <f t="shared" si="40"/>
        <v>9.8874469862099836</v>
      </c>
      <c r="EB16" s="182">
        <v>0</v>
      </c>
      <c r="EC16" s="182">
        <v>0</v>
      </c>
      <c r="ED16" s="135">
        <v>2</v>
      </c>
      <c r="EE16" s="135">
        <v>11</v>
      </c>
      <c r="EF16" s="135">
        <v>15</v>
      </c>
      <c r="EG16" s="135">
        <v>147</v>
      </c>
      <c r="EH16" s="135">
        <v>62</v>
      </c>
      <c r="EI16" s="135">
        <v>527</v>
      </c>
      <c r="EJ16" s="135">
        <v>166</v>
      </c>
      <c r="EK16" s="135">
        <v>1088</v>
      </c>
      <c r="EL16" s="135">
        <v>22629</v>
      </c>
      <c r="EM16" s="136">
        <v>91201</v>
      </c>
      <c r="EN16" s="186">
        <f t="shared" si="41"/>
        <v>0</v>
      </c>
      <c r="EO16" s="182">
        <f t="shared" si="42"/>
        <v>0</v>
      </c>
      <c r="EP16" s="19">
        <f t="shared" si="43"/>
        <v>2.0064809334149301E-3</v>
      </c>
      <c r="EQ16" s="19">
        <f t="shared" si="44"/>
        <v>1.1838267738568E-2</v>
      </c>
      <c r="ER16" s="19">
        <f t="shared" si="45"/>
        <v>1.3289154278221733E-2</v>
      </c>
      <c r="ES16" s="19">
        <f t="shared" si="46"/>
        <v>0.13217166131686131</v>
      </c>
      <c r="ET16" s="19">
        <f t="shared" si="47"/>
        <v>5.3020909052037456E-2</v>
      </c>
      <c r="EU16" s="19">
        <f t="shared" si="48"/>
        <v>0.44113707895265519</v>
      </c>
      <c r="EV16" s="19">
        <f t="shared" si="49"/>
        <v>0.16625270411024759</v>
      </c>
      <c r="EW16" s="19">
        <f t="shared" si="50"/>
        <v>1.0111430191169228</v>
      </c>
      <c r="EX16" s="19">
        <f t="shared" si="51"/>
        <v>4.1272782652627589</v>
      </c>
      <c r="EY16" s="21">
        <f t="shared" si="52"/>
        <v>15.640632958499614</v>
      </c>
      <c r="EZ16" s="97">
        <v>39</v>
      </c>
      <c r="FA16" s="97">
        <v>168</v>
      </c>
      <c r="FB16" s="48">
        <v>31.4</v>
      </c>
      <c r="FC16" s="48">
        <v>29</v>
      </c>
      <c r="FD16" s="48">
        <v>30.9</v>
      </c>
      <c r="FE16" s="48">
        <v>28.6</v>
      </c>
      <c r="FF16" s="2">
        <v>13202</v>
      </c>
      <c r="FG16" s="2">
        <v>13511</v>
      </c>
      <c r="FH16" s="2">
        <v>2431</v>
      </c>
      <c r="FI16" s="2">
        <v>2122</v>
      </c>
      <c r="FJ16" s="48">
        <v>31.44</v>
      </c>
      <c r="FK16" s="48">
        <v>37.81</v>
      </c>
      <c r="FL16" s="48">
        <v>26.95</v>
      </c>
      <c r="FM16" s="48">
        <v>12.28</v>
      </c>
      <c r="FN16" s="47">
        <v>49.421629918017445</v>
      </c>
      <c r="FO16" s="2">
        <v>13202</v>
      </c>
      <c r="FP16" s="48">
        <v>50.578370081982563</v>
      </c>
      <c r="FQ16" s="2">
        <v>13511</v>
      </c>
      <c r="FR16" s="195">
        <v>0</v>
      </c>
      <c r="FS16" s="182">
        <v>1</v>
      </c>
      <c r="FT16" s="2">
        <v>47</v>
      </c>
      <c r="FU16" s="2">
        <v>240</v>
      </c>
      <c r="FV16" s="2">
        <v>809</v>
      </c>
      <c r="FW16" s="2">
        <v>2077</v>
      </c>
      <c r="FX16" s="2">
        <v>4788</v>
      </c>
      <c r="FY16" s="2">
        <v>6193</v>
      </c>
      <c r="FZ16" s="2">
        <v>5213</v>
      </c>
      <c r="GA16" s="2">
        <v>3921</v>
      </c>
      <c r="GB16" s="2">
        <v>1622</v>
      </c>
      <c r="GC16" s="2">
        <v>741</v>
      </c>
      <c r="GD16" s="2">
        <v>463</v>
      </c>
      <c r="GE16" s="2">
        <v>193</v>
      </c>
      <c r="GF16" s="2">
        <v>260</v>
      </c>
      <c r="GG16" s="11">
        <v>145</v>
      </c>
      <c r="GH16" s="7">
        <v>0</v>
      </c>
      <c r="GI16" s="7">
        <v>7.4013766560580268E-3</v>
      </c>
      <c r="GJ16" s="7">
        <v>0.35600666565671868</v>
      </c>
      <c r="GK16" s="7">
        <v>1.7763303974539264</v>
      </c>
      <c r="GL16" s="7">
        <v>6.1278594152401151</v>
      </c>
      <c r="GM16" s="7">
        <v>15.372659314632523</v>
      </c>
      <c r="GN16" s="7">
        <v>36.267232237539766</v>
      </c>
      <c r="GO16" s="7">
        <v>45.836725630967365</v>
      </c>
      <c r="GP16" s="7">
        <v>39.486441448265417</v>
      </c>
      <c r="GQ16" s="7">
        <v>29.020797868403527</v>
      </c>
      <c r="GR16" s="7">
        <v>12.286017270110589</v>
      </c>
      <c r="GS16" s="7">
        <v>5.4844201021389978</v>
      </c>
      <c r="GT16" s="7">
        <v>3.5070443872140582</v>
      </c>
      <c r="GU16" s="7">
        <v>1.4284656946191991</v>
      </c>
      <c r="GV16" s="7">
        <v>1.9693985759733375</v>
      </c>
      <c r="GW16" s="18">
        <v>1.0731996151284138</v>
      </c>
      <c r="GX16" s="78">
        <v>122</v>
      </c>
      <c r="GY16" s="2">
        <v>1299</v>
      </c>
      <c r="GZ16" s="2">
        <v>6581</v>
      </c>
      <c r="HA16" s="2">
        <v>6581</v>
      </c>
      <c r="HB16" s="7">
        <v>11.65</v>
      </c>
      <c r="HC16" s="7">
        <v>11.52</v>
      </c>
      <c r="HD16" s="2">
        <v>3936</v>
      </c>
      <c r="HE16" s="2">
        <v>4250</v>
      </c>
      <c r="HF16" s="2">
        <v>1535</v>
      </c>
      <c r="HG16" s="103">
        <v>0</v>
      </c>
      <c r="HH16" s="7">
        <v>40.489661557452941</v>
      </c>
      <c r="HI16" s="7">
        <v>43.719781915440798</v>
      </c>
      <c r="HJ16" s="7">
        <v>15.790556527106265</v>
      </c>
      <c r="HK16" s="104">
        <v>0</v>
      </c>
      <c r="HL16" s="13">
        <v>21.3</v>
      </c>
      <c r="HM16" s="7">
        <v>26</v>
      </c>
      <c r="HN16" s="7">
        <v>893</v>
      </c>
      <c r="HO16" s="7">
        <v>878</v>
      </c>
      <c r="HP16" s="7">
        <v>56</v>
      </c>
      <c r="HQ16" s="18">
        <v>98.525873982699494</v>
      </c>
      <c r="HR16" s="48">
        <v>0.4</v>
      </c>
      <c r="HS16" s="48">
        <v>2.8</v>
      </c>
      <c r="HT16" s="48">
        <v>7.2</v>
      </c>
      <c r="HU16" s="48">
        <v>21.9</v>
      </c>
      <c r="HV16" s="48">
        <v>36.799999999999997</v>
      </c>
      <c r="HW16" s="48">
        <v>57.8</v>
      </c>
      <c r="HX16" s="48">
        <v>69.400000000000006</v>
      </c>
      <c r="HY16" s="48">
        <v>64.900000000000006</v>
      </c>
      <c r="HZ16" s="48">
        <v>45.6</v>
      </c>
      <c r="IA16" s="48">
        <v>24.8</v>
      </c>
      <c r="IB16" s="48">
        <v>14.2</v>
      </c>
      <c r="IC16" s="48">
        <v>3.3</v>
      </c>
      <c r="ID16" s="48">
        <v>3.4</v>
      </c>
      <c r="IE16" s="48">
        <v>0.1</v>
      </c>
      <c r="IF16" s="48">
        <v>1.6</v>
      </c>
      <c r="IG16" s="104">
        <v>0</v>
      </c>
      <c r="IH16" s="61">
        <v>9765</v>
      </c>
      <c r="II16" s="57">
        <v>8871</v>
      </c>
      <c r="IJ16" s="57">
        <v>464</v>
      </c>
      <c r="IK16" s="57">
        <v>418</v>
      </c>
      <c r="IL16" s="57">
        <v>2</v>
      </c>
      <c r="IM16" s="103">
        <v>0</v>
      </c>
      <c r="IN16" s="57">
        <v>9887</v>
      </c>
      <c r="IO16" s="57">
        <v>9010</v>
      </c>
      <c r="IP16" s="57">
        <v>336</v>
      </c>
      <c r="IQ16" s="57">
        <v>286</v>
      </c>
      <c r="IR16" s="57">
        <v>10</v>
      </c>
      <c r="IS16" s="98">
        <v>8</v>
      </c>
      <c r="IT16" s="47">
        <v>95.445215521454401</v>
      </c>
      <c r="IU16" s="48">
        <v>95.500053827107337</v>
      </c>
      <c r="IV16" s="48">
        <v>4.5352360473072038</v>
      </c>
      <c r="IW16" s="48">
        <v>4.4999461728926686</v>
      </c>
      <c r="IX16" s="48">
        <v>1.9548431238393119E-2</v>
      </c>
      <c r="IY16" s="48">
        <v>0</v>
      </c>
      <c r="IZ16" s="48">
        <v>96.618782370761252</v>
      </c>
      <c r="JA16" s="48">
        <v>96.840068787618222</v>
      </c>
      <c r="JB16" s="48">
        <v>3.2834945763705656</v>
      </c>
      <c r="JC16" s="48">
        <v>3.0739466895958727</v>
      </c>
      <c r="JD16" s="48">
        <v>9.7723052868171595E-2</v>
      </c>
      <c r="JE16" s="49">
        <v>8.5984522785898534E-2</v>
      </c>
      <c r="JF16" s="78">
        <v>10144</v>
      </c>
      <c r="JG16" s="2">
        <v>237</v>
      </c>
      <c r="JH16" s="2">
        <v>1431</v>
      </c>
      <c r="JI16" s="2">
        <v>3926</v>
      </c>
      <c r="JJ16" s="2">
        <v>3509</v>
      </c>
      <c r="JK16" s="2">
        <v>933</v>
      </c>
      <c r="JL16" s="2">
        <v>106</v>
      </c>
      <c r="JM16" s="2">
        <v>2</v>
      </c>
      <c r="JN16" s="2">
        <v>7216</v>
      </c>
      <c r="JO16" s="2">
        <v>1742</v>
      </c>
      <c r="JP16" s="11">
        <v>307</v>
      </c>
      <c r="JQ16" s="8">
        <v>52.264413416456279</v>
      </c>
      <c r="JR16" s="8">
        <v>1.221083002730692</v>
      </c>
      <c r="JS16" s="8">
        <v>7.3728682569941775</v>
      </c>
      <c r="JT16" s="8">
        <v>20.227729403884794</v>
      </c>
      <c r="JU16" s="8">
        <v>18.079241588953579</v>
      </c>
      <c r="JV16" s="8">
        <v>4.8070482765727247</v>
      </c>
      <c r="JW16" s="8">
        <v>0.54613838940697612</v>
      </c>
      <c r="JX16" s="8">
        <v>1.0304497913339173E-2</v>
      </c>
      <c r="JY16" s="8">
        <v>37.178628471327734</v>
      </c>
      <c r="JZ16" s="8">
        <v>8.9752176825184193</v>
      </c>
      <c r="KA16" s="8">
        <v>1.5817404296975628</v>
      </c>
      <c r="KB16" s="30" t="s">
        <v>2268</v>
      </c>
      <c r="KC16" s="57" t="s">
        <v>2268</v>
      </c>
      <c r="KD16" s="57" t="s">
        <v>2268</v>
      </c>
      <c r="KE16" s="57" t="s">
        <v>2268</v>
      </c>
      <c r="KF16" s="57" t="s">
        <v>2268</v>
      </c>
      <c r="KG16" s="57" t="s">
        <v>2268</v>
      </c>
      <c r="KH16" s="57" t="s">
        <v>2268</v>
      </c>
      <c r="KI16" s="57" t="s">
        <v>2268</v>
      </c>
      <c r="KJ16" s="57" t="s">
        <v>2268</v>
      </c>
      <c r="KK16" s="57" t="s">
        <v>2268</v>
      </c>
      <c r="KL16" s="57" t="s">
        <v>2268</v>
      </c>
      <c r="KM16" s="57" t="s">
        <v>2268</v>
      </c>
      <c r="KN16" s="57" t="s">
        <v>2268</v>
      </c>
      <c r="KO16" s="57" t="s">
        <v>2268</v>
      </c>
      <c r="KP16" s="57" t="s">
        <v>2268</v>
      </c>
      <c r="KQ16" s="57" t="s">
        <v>2268</v>
      </c>
      <c r="KR16" s="57" t="s">
        <v>2268</v>
      </c>
      <c r="KS16" s="57" t="s">
        <v>2268</v>
      </c>
      <c r="KT16" s="57" t="s">
        <v>2268</v>
      </c>
      <c r="KU16" s="183" t="s">
        <v>2268</v>
      </c>
      <c r="KV16" s="102" t="s">
        <v>2268</v>
      </c>
      <c r="KW16" s="103" t="s">
        <v>2268</v>
      </c>
      <c r="KX16" s="103" t="s">
        <v>2268</v>
      </c>
      <c r="KY16" s="103" t="s">
        <v>2268</v>
      </c>
      <c r="KZ16" s="103" t="s">
        <v>2268</v>
      </c>
      <c r="LA16" s="103" t="s">
        <v>2268</v>
      </c>
      <c r="LB16" s="103" t="s">
        <v>2268</v>
      </c>
      <c r="LC16" s="104" t="s">
        <v>2268</v>
      </c>
      <c r="LD16" s="16"/>
      <c r="LE16" s="14"/>
      <c r="LF16" s="14"/>
      <c r="LG16" s="14"/>
      <c r="LH16" s="14"/>
      <c r="LI16" s="14"/>
      <c r="LJ16" s="14"/>
      <c r="LK16" s="14"/>
      <c r="LL16" s="14"/>
      <c r="LM16" s="14"/>
      <c r="LN16" s="14"/>
      <c r="LO16" s="14"/>
      <c r="LP16" s="14"/>
      <c r="LQ16" s="14"/>
      <c r="LR16" s="14"/>
      <c r="LS16" s="14"/>
      <c r="LT16" s="14"/>
      <c r="LU16" s="14"/>
      <c r="LV16" s="14"/>
      <c r="LW16" s="14"/>
      <c r="LX16" s="14"/>
      <c r="LY16" s="14"/>
      <c r="LZ16" s="14"/>
      <c r="MA16" s="142"/>
      <c r="MB16" s="16"/>
      <c r="MC16" s="14"/>
      <c r="MD16" s="14"/>
      <c r="ME16" s="14"/>
      <c r="MF16" s="14"/>
      <c r="MG16" s="14"/>
      <c r="MH16" s="14"/>
      <c r="MI16" s="14"/>
      <c r="MJ16" s="14"/>
      <c r="MK16" s="14"/>
      <c r="ML16" s="14"/>
      <c r="MM16" s="14"/>
      <c r="MN16" s="14"/>
      <c r="MO16" s="14"/>
      <c r="MP16" s="14"/>
      <c r="MQ16" s="14"/>
      <c r="MR16" s="14"/>
      <c r="MS16" s="14"/>
      <c r="MT16" s="14"/>
      <c r="MU16" s="14"/>
      <c r="MV16" s="14"/>
      <c r="MW16" s="14"/>
      <c r="MX16" s="14"/>
      <c r="MY16" s="14"/>
      <c r="MZ16" s="14"/>
      <c r="NA16" s="14"/>
      <c r="NB16" s="14"/>
      <c r="NC16" s="14"/>
      <c r="ND16" s="14"/>
      <c r="NE16" s="14"/>
      <c r="NF16" s="14"/>
      <c r="NG16" s="14"/>
      <c r="NH16" s="14"/>
      <c r="NI16" s="142"/>
      <c r="NJ16" s="124">
        <v>1045</v>
      </c>
      <c r="NK16" s="99">
        <v>1100</v>
      </c>
      <c r="NL16" s="99">
        <v>714</v>
      </c>
      <c r="NM16" s="99">
        <v>565</v>
      </c>
      <c r="NN16" s="99">
        <v>673</v>
      </c>
      <c r="NO16" s="99">
        <v>540</v>
      </c>
      <c r="NP16" s="99">
        <v>41</v>
      </c>
      <c r="NQ16" s="99">
        <v>25</v>
      </c>
      <c r="NR16" s="99">
        <v>331</v>
      </c>
      <c r="NS16" s="99">
        <v>535</v>
      </c>
      <c r="NT16" s="183">
        <f t="shared" si="53"/>
        <v>44.175136825645033</v>
      </c>
      <c r="NU16" s="141">
        <v>68.3</v>
      </c>
      <c r="NV16" s="141">
        <v>51.4</v>
      </c>
      <c r="NW16" s="141" t="s">
        <v>2278</v>
      </c>
      <c r="NX16" s="141" t="s">
        <v>2278</v>
      </c>
      <c r="NY16" s="141" t="s">
        <v>2278</v>
      </c>
      <c r="NZ16" s="141" t="s">
        <v>2278</v>
      </c>
      <c r="OA16" s="141" t="s">
        <v>2278</v>
      </c>
      <c r="OB16" s="141" t="s">
        <v>2278</v>
      </c>
      <c r="OC16" s="141" t="s">
        <v>2278</v>
      </c>
      <c r="OD16" s="141" t="s">
        <v>2278</v>
      </c>
      <c r="OE16" s="141" t="s">
        <v>2278</v>
      </c>
      <c r="OF16" s="141" t="s">
        <v>2278</v>
      </c>
      <c r="OG16" s="141" t="s">
        <v>2278</v>
      </c>
      <c r="OH16" s="141" t="s">
        <v>2278</v>
      </c>
      <c r="OI16" s="141" t="s">
        <v>2278</v>
      </c>
      <c r="OJ16" s="58" t="s">
        <v>2278</v>
      </c>
      <c r="OK16" s="30" t="s">
        <v>2278</v>
      </c>
      <c r="OL16" s="141" t="s">
        <v>2278</v>
      </c>
      <c r="OM16" s="141" t="s">
        <v>2278</v>
      </c>
      <c r="ON16" s="141" t="s">
        <v>2278</v>
      </c>
      <c r="OO16" s="141" t="s">
        <v>2278</v>
      </c>
      <c r="OP16" s="141" t="s">
        <v>2278</v>
      </c>
      <c r="OQ16" s="141" t="s">
        <v>2278</v>
      </c>
      <c r="OR16" s="141" t="s">
        <v>2278</v>
      </c>
      <c r="OS16" s="141" t="s">
        <v>2278</v>
      </c>
      <c r="OT16" s="141" t="s">
        <v>2278</v>
      </c>
      <c r="OU16" s="141" t="s">
        <v>2278</v>
      </c>
      <c r="OV16" s="141" t="s">
        <v>2278</v>
      </c>
      <c r="OW16" s="141" t="s">
        <v>2278</v>
      </c>
      <c r="OX16" s="58" t="s">
        <v>2278</v>
      </c>
      <c r="OY16" s="141" t="s">
        <v>2278</v>
      </c>
      <c r="OZ16" s="141" t="s">
        <v>2278</v>
      </c>
      <c r="PA16" s="141" t="s">
        <v>2278</v>
      </c>
      <c r="PB16" s="141" t="s">
        <v>2278</v>
      </c>
      <c r="PC16" s="141" t="s">
        <v>2278</v>
      </c>
      <c r="PD16" s="141" t="s">
        <v>2278</v>
      </c>
      <c r="PE16" s="141" t="s">
        <v>2278</v>
      </c>
      <c r="PF16" s="141" t="s">
        <v>2278</v>
      </c>
      <c r="PG16" s="141" t="s">
        <v>2278</v>
      </c>
      <c r="PH16" s="141" t="s">
        <v>2278</v>
      </c>
      <c r="PI16" s="141" t="s">
        <v>2278</v>
      </c>
      <c r="PJ16" s="141" t="s">
        <v>2278</v>
      </c>
      <c r="PK16" s="141" t="s">
        <v>2278</v>
      </c>
      <c r="PL16" s="141" t="s">
        <v>2278</v>
      </c>
      <c r="PM16" s="141" t="s">
        <v>2278</v>
      </c>
      <c r="PN16" s="141" t="s">
        <v>2278</v>
      </c>
      <c r="PO16" s="141" t="s">
        <v>2278</v>
      </c>
      <c r="PP16" s="58" t="s">
        <v>2278</v>
      </c>
      <c r="PQ16" s="141" t="s">
        <v>2278</v>
      </c>
      <c r="PR16" s="141" t="s">
        <v>2278</v>
      </c>
      <c r="PS16" s="141" t="s">
        <v>2278</v>
      </c>
      <c r="PT16" s="141" t="s">
        <v>2278</v>
      </c>
      <c r="PU16" s="141" t="s">
        <v>2278</v>
      </c>
      <c r="PV16" s="141" t="s">
        <v>2278</v>
      </c>
      <c r="PW16" s="141" t="s">
        <v>2278</v>
      </c>
      <c r="PX16" s="141" t="s">
        <v>2278</v>
      </c>
      <c r="PY16" s="141" t="s">
        <v>2278</v>
      </c>
      <c r="PZ16" s="141" t="s">
        <v>2278</v>
      </c>
      <c r="QA16" s="141" t="s">
        <v>2278</v>
      </c>
      <c r="QB16" s="141" t="s">
        <v>2278</v>
      </c>
      <c r="QC16" s="141" t="s">
        <v>2278</v>
      </c>
      <c r="QD16" s="58" t="s">
        <v>2278</v>
      </c>
      <c r="QE16" s="141" t="s">
        <v>2278</v>
      </c>
      <c r="QF16" s="141" t="s">
        <v>2278</v>
      </c>
      <c r="QG16" s="141" t="s">
        <v>2278</v>
      </c>
      <c r="QH16" s="141" t="s">
        <v>2278</v>
      </c>
      <c r="QI16" s="141" t="s">
        <v>2278</v>
      </c>
      <c r="QJ16" s="141" t="s">
        <v>2278</v>
      </c>
      <c r="QK16" s="141" t="s">
        <v>2278</v>
      </c>
      <c r="QL16" s="141" t="s">
        <v>2278</v>
      </c>
      <c r="QM16" s="141" t="s">
        <v>2278</v>
      </c>
      <c r="QN16" s="141" t="s">
        <v>2278</v>
      </c>
      <c r="QO16" s="141" t="s">
        <v>2278</v>
      </c>
      <c r="QP16" s="58" t="s">
        <v>2278</v>
      </c>
      <c r="QQ16" s="133">
        <v>5.8</v>
      </c>
      <c r="QR16" s="133">
        <v>4.5</v>
      </c>
      <c r="QS16" s="141" t="s">
        <v>2278</v>
      </c>
      <c r="QT16" s="141" t="s">
        <v>2278</v>
      </c>
      <c r="QU16" s="141" t="s">
        <v>2278</v>
      </c>
      <c r="QV16" s="141" t="s">
        <v>2278</v>
      </c>
      <c r="QW16" s="141" t="s">
        <v>2278</v>
      </c>
      <c r="QX16" s="141" t="s">
        <v>2278</v>
      </c>
      <c r="QY16" s="141" t="s">
        <v>2278</v>
      </c>
      <c r="QZ16" s="141" t="s">
        <v>2278</v>
      </c>
      <c r="RA16" s="141" t="s">
        <v>2278</v>
      </c>
      <c r="RB16" s="141" t="s">
        <v>2278</v>
      </c>
      <c r="RC16" s="141" t="s">
        <v>2278</v>
      </c>
      <c r="RD16" s="141" t="s">
        <v>2278</v>
      </c>
      <c r="RE16" s="141" t="s">
        <v>2278</v>
      </c>
      <c r="RF16" s="141" t="s">
        <v>2278</v>
      </c>
      <c r="RG16" s="30" t="s">
        <v>2278</v>
      </c>
      <c r="RH16" s="141" t="s">
        <v>2278</v>
      </c>
      <c r="RI16" s="141" t="s">
        <v>2278</v>
      </c>
      <c r="RJ16" s="141" t="s">
        <v>2278</v>
      </c>
      <c r="RK16" s="141" t="s">
        <v>2278</v>
      </c>
      <c r="RL16" s="141" t="s">
        <v>2278</v>
      </c>
      <c r="RM16" s="141" t="s">
        <v>2278</v>
      </c>
      <c r="RN16" s="141" t="s">
        <v>2278</v>
      </c>
      <c r="RO16" s="141" t="s">
        <v>2278</v>
      </c>
      <c r="RP16" s="141" t="s">
        <v>2278</v>
      </c>
      <c r="RQ16" s="141" t="s">
        <v>2278</v>
      </c>
      <c r="RR16" s="141" t="s">
        <v>2278</v>
      </c>
      <c r="RS16" s="141" t="s">
        <v>2278</v>
      </c>
      <c r="RT16" s="141" t="s">
        <v>2278</v>
      </c>
      <c r="RU16" s="141" t="s">
        <v>2278</v>
      </c>
      <c r="RV16" s="141" t="s">
        <v>2278</v>
      </c>
      <c r="RW16" s="141" t="s">
        <v>2278</v>
      </c>
      <c r="RX16" s="141" t="s">
        <v>2278</v>
      </c>
      <c r="RY16" s="141" t="s">
        <v>2278</v>
      </c>
      <c r="RZ16" s="141" t="s">
        <v>2278</v>
      </c>
      <c r="SA16" s="61">
        <v>9768</v>
      </c>
      <c r="SB16" s="57">
        <v>8760</v>
      </c>
      <c r="SC16" s="57" t="s">
        <v>2279</v>
      </c>
      <c r="SD16" s="57" t="s">
        <v>2279</v>
      </c>
      <c r="SE16" s="57">
        <v>71631</v>
      </c>
      <c r="SF16" s="57">
        <v>5064</v>
      </c>
      <c r="SG16" s="57">
        <v>4258</v>
      </c>
      <c r="SH16" s="57" t="s">
        <v>2279</v>
      </c>
      <c r="SI16" s="57" t="s">
        <v>2279</v>
      </c>
      <c r="SJ16" s="57">
        <v>14502</v>
      </c>
      <c r="SK16" s="57">
        <v>246</v>
      </c>
      <c r="SL16" s="57">
        <v>0.22651933701657459</v>
      </c>
      <c r="SM16" s="57">
        <v>840</v>
      </c>
      <c r="SN16" s="57">
        <v>0.77348066298342544</v>
      </c>
      <c r="SO16" s="245">
        <v>1859</v>
      </c>
      <c r="SP16" s="246">
        <v>1579</v>
      </c>
      <c r="SQ16" s="237">
        <v>47</v>
      </c>
      <c r="SR16" s="121">
        <v>3</v>
      </c>
      <c r="SS16" s="184" t="s">
        <v>2268</v>
      </c>
      <c r="ST16" s="37" t="s">
        <v>2268</v>
      </c>
      <c r="SU16" s="37" t="s">
        <v>2268</v>
      </c>
      <c r="SV16" s="37" t="s">
        <v>2268</v>
      </c>
      <c r="SW16" s="196" t="s">
        <v>2821</v>
      </c>
      <c r="SX16" s="57" t="s">
        <v>2279</v>
      </c>
      <c r="SY16" s="57" t="s">
        <v>2279</v>
      </c>
      <c r="SZ16" s="57">
        <v>2</v>
      </c>
      <c r="TA16" s="7">
        <f t="shared" si="54"/>
        <v>100</v>
      </c>
      <c r="TB16" s="57" t="s">
        <v>2279</v>
      </c>
      <c r="TC16" s="7" t="s">
        <v>2279</v>
      </c>
      <c r="TD16" s="57">
        <v>1</v>
      </c>
      <c r="TE16" s="7">
        <f>TD16/TD16*100</f>
        <v>100</v>
      </c>
      <c r="TF16" s="57" t="s">
        <v>2279</v>
      </c>
      <c r="TG16" s="7" t="s">
        <v>2279</v>
      </c>
      <c r="TH16" s="57">
        <v>1</v>
      </c>
      <c r="TI16" s="7">
        <f t="shared" si="4"/>
        <v>100</v>
      </c>
      <c r="TJ16" s="57" t="s">
        <v>2279</v>
      </c>
      <c r="TK16" s="7" t="s">
        <v>2279</v>
      </c>
      <c r="TL16" s="57" t="s">
        <v>2279</v>
      </c>
      <c r="TM16" s="7" t="s">
        <v>2279</v>
      </c>
      <c r="TN16" s="57" t="s">
        <v>2279</v>
      </c>
      <c r="TO16" s="7" t="s">
        <v>2279</v>
      </c>
      <c r="TP16" s="57" t="s">
        <v>2279</v>
      </c>
      <c r="TQ16" s="7" t="s">
        <v>2279</v>
      </c>
      <c r="TR16" s="57" t="s">
        <v>2279</v>
      </c>
      <c r="TS16" s="7" t="s">
        <v>2279</v>
      </c>
      <c r="TT16" s="57" t="s">
        <v>2818</v>
      </c>
      <c r="TU16" s="7" t="s">
        <v>2818</v>
      </c>
      <c r="TV16" s="86" t="s">
        <v>2279</v>
      </c>
      <c r="TW16" s="87" t="s">
        <v>2279</v>
      </c>
      <c r="TX16" s="87">
        <v>5</v>
      </c>
      <c r="TY16" s="123">
        <v>100</v>
      </c>
      <c r="TZ16" s="22" t="s">
        <v>2268</v>
      </c>
      <c r="UA16" s="22" t="s">
        <v>2268</v>
      </c>
      <c r="UB16" s="22" t="s">
        <v>2268</v>
      </c>
      <c r="UC16" s="22" t="s">
        <v>2268</v>
      </c>
      <c r="UD16" s="22" t="s">
        <v>2268</v>
      </c>
      <c r="UE16" s="22" t="s">
        <v>2268</v>
      </c>
      <c r="UF16" s="22" t="s">
        <v>2268</v>
      </c>
      <c r="UG16" s="22" t="s">
        <v>2268</v>
      </c>
      <c r="UH16" s="22" t="s">
        <v>2268</v>
      </c>
      <c r="UI16" s="22" t="s">
        <v>2268</v>
      </c>
      <c r="UJ16" s="183" t="s">
        <v>2268</v>
      </c>
      <c r="UK16" s="22" t="s">
        <v>25</v>
      </c>
      <c r="UL16" s="22" t="s">
        <v>25</v>
      </c>
      <c r="UM16" s="22" t="s">
        <v>25</v>
      </c>
      <c r="UN16" s="22" t="s">
        <v>25</v>
      </c>
      <c r="UO16" s="22" t="s">
        <v>25</v>
      </c>
      <c r="UP16" s="22" t="s">
        <v>25</v>
      </c>
      <c r="UQ16" s="22" t="s">
        <v>25</v>
      </c>
      <c r="UR16" s="22" t="s">
        <v>25</v>
      </c>
      <c r="US16" s="22" t="s">
        <v>25</v>
      </c>
      <c r="UT16" s="22" t="s">
        <v>25</v>
      </c>
      <c r="UU16" s="22" t="s">
        <v>25</v>
      </c>
      <c r="UV16" s="183" t="s">
        <v>25</v>
      </c>
      <c r="UW16" s="22" t="s">
        <v>2268</v>
      </c>
      <c r="UX16" s="22" t="s">
        <v>2268</v>
      </c>
      <c r="UY16" s="183" t="s">
        <v>2268</v>
      </c>
      <c r="UZ16" s="196">
        <v>115</v>
      </c>
      <c r="VA16" s="48">
        <f t="shared" ref="VA16:VA19" si="67">UZ16*100/(UZ16+VB16)</f>
        <v>25.612472160356347</v>
      </c>
      <c r="VB16" s="145">
        <v>334</v>
      </c>
      <c r="VC16" s="48">
        <f t="shared" ref="VC16:VC19" si="68">VB16*100/(VB16+UZ16)</f>
        <v>74.387527839643653</v>
      </c>
      <c r="VD16" s="145">
        <v>104</v>
      </c>
      <c r="VE16" s="48">
        <f t="shared" ref="VE16:VE19" si="69">VD16*100/(VD16+VF16)</f>
        <v>24.58628841607565</v>
      </c>
      <c r="VF16" s="145">
        <v>319</v>
      </c>
      <c r="VG16" s="48">
        <f t="shared" ref="VG16:VG19" si="70">VF16*100/(VF16+VD16)</f>
        <v>75.413711583924353</v>
      </c>
      <c r="VH16" s="145">
        <v>60</v>
      </c>
      <c r="VI16" s="48">
        <f t="shared" ref="VI16:VI19" si="71">VH16*100/VD16</f>
        <v>57.692307692307693</v>
      </c>
      <c r="VJ16" s="145">
        <v>161</v>
      </c>
      <c r="VK16" s="49">
        <f t="shared" ref="VK16:VK19" si="72">VJ16*100/VF16</f>
        <v>50.470219435736674</v>
      </c>
      <c r="VL16" s="196">
        <v>97</v>
      </c>
      <c r="VM16" s="145">
        <v>24</v>
      </c>
      <c r="VN16" s="48">
        <f>VM16*100/VL16</f>
        <v>24.742268041237114</v>
      </c>
      <c r="VO16" s="200">
        <v>222</v>
      </c>
      <c r="VP16" s="145">
        <v>44</v>
      </c>
      <c r="VQ16" s="49">
        <f>VP16*100/VO16</f>
        <v>19.81981981981982</v>
      </c>
      <c r="VR16" s="190"/>
      <c r="VS16" s="22"/>
      <c r="VT16" s="22"/>
      <c r="VU16" s="190"/>
      <c r="VV16" s="22"/>
      <c r="VW16" s="183"/>
      <c r="VX16" s="231"/>
      <c r="VY16" s="231"/>
      <c r="VZ16" s="231"/>
      <c r="WA16" s="231"/>
      <c r="WB16" s="231"/>
      <c r="WC16" s="231"/>
      <c r="WD16" s="231"/>
      <c r="WE16" s="231"/>
      <c r="WF16" s="231"/>
      <c r="WG16" s="231"/>
      <c r="WH16" s="231"/>
      <c r="WI16" s="231"/>
      <c r="WJ16" s="231"/>
      <c r="WK16" s="231"/>
      <c r="WL16" s="231"/>
      <c r="WM16" s="190"/>
      <c r="WN16" s="22"/>
      <c r="WO16" s="22"/>
      <c r="WP16" s="190"/>
      <c r="WQ16" s="22"/>
      <c r="WR16" s="22"/>
      <c r="WS16" s="22"/>
      <c r="WT16" s="190"/>
      <c r="WU16" s="183"/>
      <c r="WV16" s="182">
        <v>451</v>
      </c>
      <c r="WW16" s="182">
        <v>136</v>
      </c>
      <c r="WX16" s="182">
        <v>94</v>
      </c>
      <c r="WY16" s="182">
        <v>2412</v>
      </c>
      <c r="WZ16" s="182">
        <v>935</v>
      </c>
      <c r="XA16" s="182">
        <v>1125</v>
      </c>
      <c r="XB16" s="182">
        <v>359</v>
      </c>
      <c r="XC16" s="182">
        <v>121</v>
      </c>
      <c r="XD16" s="189">
        <v>130</v>
      </c>
      <c r="XE16" s="182">
        <v>1334</v>
      </c>
      <c r="XF16" s="182">
        <v>830</v>
      </c>
      <c r="XG16" s="182">
        <v>7671</v>
      </c>
      <c r="XH16" s="182">
        <v>14973</v>
      </c>
      <c r="XI16" s="187">
        <v>51.232217992386296</v>
      </c>
      <c r="XJ16" s="186">
        <v>0</v>
      </c>
      <c r="XK16" s="182">
        <v>21</v>
      </c>
      <c r="XL16" s="182">
        <v>0</v>
      </c>
      <c r="XM16" s="182">
        <v>3</v>
      </c>
      <c r="XN16" s="182">
        <v>0</v>
      </c>
      <c r="XO16" s="182">
        <v>18</v>
      </c>
      <c r="XP16" s="182">
        <v>0</v>
      </c>
      <c r="XQ16" s="182">
        <v>21</v>
      </c>
      <c r="XR16" s="182">
        <v>0</v>
      </c>
      <c r="XS16" s="182">
        <v>16</v>
      </c>
      <c r="XT16" s="182">
        <v>0</v>
      </c>
      <c r="XU16" s="182">
        <v>12</v>
      </c>
      <c r="XV16" s="182">
        <v>0</v>
      </c>
      <c r="XW16" s="189">
        <v>2</v>
      </c>
      <c r="XX16" s="182">
        <v>32269</v>
      </c>
      <c r="XY16" s="182">
        <v>1745</v>
      </c>
      <c r="XZ16" s="182">
        <v>4776</v>
      </c>
      <c r="YA16" s="182">
        <v>4101</v>
      </c>
      <c r="YB16" s="182">
        <v>63445000</v>
      </c>
      <c r="YC16" s="57" t="s">
        <v>25</v>
      </c>
      <c r="YD16" s="186">
        <v>5</v>
      </c>
      <c r="YE16" s="182">
        <v>27275</v>
      </c>
      <c r="YF16" s="182">
        <v>2</v>
      </c>
      <c r="YG16" s="182">
        <v>30</v>
      </c>
      <c r="YH16" s="188">
        <v>0.22559999999999999</v>
      </c>
      <c r="YI16" s="182">
        <v>242</v>
      </c>
      <c r="YJ16" s="188">
        <v>1.8265</v>
      </c>
      <c r="YK16" s="182">
        <v>197</v>
      </c>
      <c r="YL16" s="182">
        <v>1970</v>
      </c>
      <c r="YM16" s="188">
        <v>9.0909090909090917</v>
      </c>
      <c r="YN16" s="188">
        <v>90.909090909090907</v>
      </c>
      <c r="YO16" s="182">
        <v>18576</v>
      </c>
      <c r="YP16" s="182">
        <v>1605</v>
      </c>
      <c r="YQ16" s="19">
        <v>12.114112677098138</v>
      </c>
      <c r="YR16" s="182">
        <v>4731.78</v>
      </c>
      <c r="YS16" s="182"/>
      <c r="YT16" s="182"/>
      <c r="YU16" s="182"/>
      <c r="YV16" s="182"/>
      <c r="YW16" s="186">
        <v>61726</v>
      </c>
      <c r="YX16" s="182">
        <v>45142</v>
      </c>
      <c r="YY16" s="182">
        <v>644</v>
      </c>
      <c r="YZ16" s="182">
        <v>382</v>
      </c>
      <c r="ZA16" s="182">
        <v>1850</v>
      </c>
      <c r="ZB16" s="182">
        <v>1123</v>
      </c>
      <c r="ZC16" s="182">
        <v>1107</v>
      </c>
      <c r="ZD16" s="182">
        <v>692</v>
      </c>
      <c r="ZE16" s="182">
        <v>1190</v>
      </c>
      <c r="ZF16" s="182">
        <v>817</v>
      </c>
      <c r="ZG16" s="182">
        <v>5703</v>
      </c>
      <c r="ZH16" s="182">
        <v>3637</v>
      </c>
      <c r="ZI16" s="182">
        <v>10505</v>
      </c>
      <c r="ZJ16" s="182">
        <v>6481</v>
      </c>
      <c r="ZK16" s="182">
        <v>18035</v>
      </c>
      <c r="ZL16" s="182">
        <v>11969</v>
      </c>
      <c r="ZM16" s="182">
        <v>4678</v>
      </c>
      <c r="ZN16" s="182">
        <v>3590</v>
      </c>
      <c r="ZO16" s="182">
        <v>18014</v>
      </c>
      <c r="ZP16" s="182">
        <v>16451</v>
      </c>
      <c r="ZQ16" s="182"/>
      <c r="ZR16" s="182"/>
      <c r="ZS16" s="186">
        <v>9247</v>
      </c>
      <c r="ZT16" s="189">
        <v>5010</v>
      </c>
      <c r="ZU16" s="76">
        <v>331</v>
      </c>
      <c r="ZV16" s="76">
        <v>481</v>
      </c>
      <c r="ZW16" s="76">
        <v>239</v>
      </c>
      <c r="ZX16" s="76">
        <v>332</v>
      </c>
      <c r="ZY16" s="76">
        <v>66</v>
      </c>
      <c r="ZZ16" s="76">
        <v>95</v>
      </c>
      <c r="AAA16" s="76">
        <v>36</v>
      </c>
      <c r="AAB16" s="76">
        <v>58</v>
      </c>
      <c r="AAC16" s="76">
        <v>2262</v>
      </c>
      <c r="AAD16" s="76">
        <v>3464</v>
      </c>
      <c r="AAE16" s="76">
        <v>2050</v>
      </c>
      <c r="AAF16" s="77">
        <v>3201</v>
      </c>
      <c r="AAG16" s="61" t="s">
        <v>25</v>
      </c>
      <c r="AAH16" s="57" t="s">
        <v>25</v>
      </c>
      <c r="AAI16" s="57" t="s">
        <v>25</v>
      </c>
      <c r="AAJ16" s="57" t="s">
        <v>25</v>
      </c>
      <c r="AAK16" s="57" t="s">
        <v>25</v>
      </c>
      <c r="AAL16" s="57" t="s">
        <v>25</v>
      </c>
      <c r="AAM16" s="57" t="s">
        <v>25</v>
      </c>
      <c r="AAN16" s="57" t="s">
        <v>25</v>
      </c>
      <c r="AAO16" s="57" t="s">
        <v>25</v>
      </c>
      <c r="AAP16" s="57" t="s">
        <v>25</v>
      </c>
      <c r="AAQ16" s="57" t="s">
        <v>25</v>
      </c>
      <c r="AAR16" s="57" t="s">
        <v>25</v>
      </c>
      <c r="AAS16" s="57" t="s">
        <v>25</v>
      </c>
      <c r="AAT16" s="57" t="s">
        <v>25</v>
      </c>
      <c r="AAU16" s="57" t="s">
        <v>25</v>
      </c>
      <c r="AAV16" s="57" t="s">
        <v>25</v>
      </c>
      <c r="AAW16" s="57" t="s">
        <v>25</v>
      </c>
      <c r="AAX16" s="57" t="s">
        <v>25</v>
      </c>
      <c r="AAY16" s="57" t="s">
        <v>25</v>
      </c>
      <c r="AAZ16" s="57" t="s">
        <v>25</v>
      </c>
      <c r="ABA16" s="57" t="s">
        <v>25</v>
      </c>
      <c r="ABB16" s="57" t="s">
        <v>25</v>
      </c>
      <c r="ABC16" s="57" t="s">
        <v>25</v>
      </c>
      <c r="ABD16" s="57" t="s">
        <v>25</v>
      </c>
      <c r="ABE16" s="57" t="s">
        <v>25</v>
      </c>
      <c r="ABF16" s="57" t="s">
        <v>25</v>
      </c>
      <c r="ABG16" s="57" t="s">
        <v>25</v>
      </c>
      <c r="ABH16" s="57" t="s">
        <v>25</v>
      </c>
      <c r="ABI16" s="57" t="s">
        <v>25</v>
      </c>
      <c r="ABJ16" s="57" t="s">
        <v>25</v>
      </c>
      <c r="ABK16" s="61" t="s">
        <v>25</v>
      </c>
      <c r="ABL16" s="98" t="s">
        <v>25</v>
      </c>
      <c r="ABM16" s="16"/>
      <c r="ABN16" s="14"/>
      <c r="ABO16" s="14"/>
      <c r="ABP16" s="14"/>
      <c r="ABQ16" s="142"/>
      <c r="ABR16" s="61"/>
      <c r="ABS16" s="98"/>
      <c r="ABT16" s="57"/>
      <c r="ABU16" s="57"/>
      <c r="ABV16" s="57"/>
      <c r="ABW16" s="61"/>
      <c r="ABX16" s="57"/>
      <c r="ABY16" s="57"/>
      <c r="ABZ16" s="57"/>
      <c r="ACA16" s="186">
        <v>4192</v>
      </c>
      <c r="ACB16" s="182">
        <v>3659</v>
      </c>
      <c r="ACC16" s="182"/>
      <c r="ACD16" s="182"/>
      <c r="ACE16" s="182"/>
      <c r="ACF16" s="182"/>
      <c r="ACG16" s="182"/>
      <c r="ACH16" s="182"/>
      <c r="ACI16" s="182"/>
      <c r="ACJ16" s="182"/>
      <c r="ACK16" s="182"/>
      <c r="ACL16" s="189"/>
      <c r="ACM16" s="99">
        <v>62899</v>
      </c>
      <c r="ACN16" s="99">
        <v>37751</v>
      </c>
      <c r="ACO16" s="99">
        <v>221214</v>
      </c>
      <c r="ACP16" s="99">
        <v>228184</v>
      </c>
      <c r="ACQ16" s="99">
        <v>141956</v>
      </c>
      <c r="ACR16" s="99">
        <v>150526</v>
      </c>
      <c r="ACS16" s="99">
        <v>92153</v>
      </c>
      <c r="ACT16" s="99">
        <v>85950</v>
      </c>
      <c r="ACU16" s="99">
        <v>295755</v>
      </c>
      <c r="ACV16" s="99">
        <v>267927</v>
      </c>
      <c r="ACW16" s="99">
        <v>148685</v>
      </c>
      <c r="ACX16" s="99">
        <v>142892</v>
      </c>
      <c r="ACY16" s="99">
        <v>112075</v>
      </c>
      <c r="ACZ16" s="99">
        <v>162762</v>
      </c>
      <c r="ADA16" s="99">
        <v>6944</v>
      </c>
      <c r="ADB16" s="99">
        <v>34450</v>
      </c>
      <c r="ADC16" s="190">
        <v>5.8149306496092654</v>
      </c>
      <c r="ADD16" s="22">
        <v>3.3996372615589103</v>
      </c>
      <c r="ADE16" s="22">
        <v>20.45094625864742</v>
      </c>
      <c r="ADF16" s="22">
        <v>20.54893456839709</v>
      </c>
      <c r="ADG16" s="22">
        <v>13.123647359988757</v>
      </c>
      <c r="ADH16" s="22">
        <v>13.555503123981261</v>
      </c>
      <c r="ADI16" s="22">
        <v>8.5194248581605851</v>
      </c>
      <c r="ADJ16" s="22">
        <v>7.740161125029493</v>
      </c>
      <c r="ADK16" s="22">
        <v>27.342164649281997</v>
      </c>
      <c r="ADL16" s="22">
        <v>24.127959857426141</v>
      </c>
      <c r="ADM16" s="22">
        <v>13.745734648200347</v>
      </c>
      <c r="ADN16" s="22">
        <v>12.868029127140366</v>
      </c>
      <c r="ADO16" s="22">
        <v>10.36118781785018</v>
      </c>
      <c r="ADP16" s="22">
        <v>14.657406690308905</v>
      </c>
      <c r="ADQ16" s="22">
        <v>0.6419637582614468</v>
      </c>
      <c r="ADR16" s="22">
        <v>3.1023682461578361</v>
      </c>
      <c r="ADS16" s="22">
        <v>99.35803624173856</v>
      </c>
      <c r="ADT16" s="22">
        <v>96.897631753842163</v>
      </c>
      <c r="ADU16" s="22">
        <v>26.265876908256686</v>
      </c>
      <c r="ADV16" s="22">
        <v>23.948571829956002</v>
      </c>
      <c r="ADW16" s="139">
        <v>12507</v>
      </c>
      <c r="ADX16" s="138">
        <v>38.063789640270251</v>
      </c>
      <c r="ADY16" s="140">
        <v>20351</v>
      </c>
      <c r="ADZ16" s="138">
        <v>61.936210359729749</v>
      </c>
      <c r="AEA16" s="140">
        <v>328642</v>
      </c>
      <c r="AEB16" s="138">
        <v>50.629397346840996</v>
      </c>
      <c r="AEC16" s="140">
        <v>320471</v>
      </c>
      <c r="AED16" s="138">
        <v>49.370602653159004</v>
      </c>
      <c r="AEE16" s="139">
        <v>5</v>
      </c>
      <c r="AEF16" s="138">
        <v>0.33333333333333337</v>
      </c>
      <c r="AEG16" s="140">
        <v>1495</v>
      </c>
      <c r="AEH16" s="138">
        <v>99.666666666666671</v>
      </c>
      <c r="AEI16" s="140" t="s">
        <v>25</v>
      </c>
      <c r="AEJ16" s="138" t="s">
        <v>25</v>
      </c>
      <c r="AEK16" s="140" t="s">
        <v>25</v>
      </c>
      <c r="AEL16" s="138" t="s">
        <v>25</v>
      </c>
      <c r="AEM16" s="140">
        <v>9463</v>
      </c>
      <c r="AEN16" s="138">
        <v>51.943133165001647</v>
      </c>
      <c r="AEO16" s="140">
        <v>8755</v>
      </c>
      <c r="AEP16" s="288">
        <v>48.056866834998353</v>
      </c>
      <c r="AEQ16" s="139">
        <v>3359</v>
      </c>
      <c r="AER16" s="138">
        <v>29.511509400808293</v>
      </c>
      <c r="AES16" s="140">
        <v>8023</v>
      </c>
      <c r="AET16" s="138">
        <v>70.488490599191707</v>
      </c>
      <c r="AEU16" s="140">
        <v>100982</v>
      </c>
      <c r="AEV16" s="138">
        <v>51.997095882228763</v>
      </c>
      <c r="AEW16" s="140">
        <v>93225</v>
      </c>
      <c r="AEX16" s="138">
        <v>48.002904117771244</v>
      </c>
      <c r="AEY16" s="140">
        <v>7680</v>
      </c>
      <c r="AEZ16" s="138">
        <v>51.210242048409683</v>
      </c>
      <c r="AFA16" s="140">
        <v>7317</v>
      </c>
      <c r="AFB16" s="138">
        <v>48.789757951590317</v>
      </c>
      <c r="AFC16" s="139">
        <v>100677</v>
      </c>
      <c r="AFD16" s="140">
        <v>93056</v>
      </c>
      <c r="AFE16" s="140">
        <v>51883</v>
      </c>
      <c r="AFF16" s="140">
        <v>50507</v>
      </c>
      <c r="AFG16" s="138">
        <v>51.534114047895741</v>
      </c>
      <c r="AFH16" s="138">
        <v>54.275919876203574</v>
      </c>
      <c r="AFI16" s="140">
        <v>1718</v>
      </c>
      <c r="AFJ16" s="138">
        <v>51.622596153846153</v>
      </c>
      <c r="AFK16" s="140">
        <v>1610</v>
      </c>
      <c r="AFL16" s="138">
        <v>48.377403846153847</v>
      </c>
      <c r="AFM16" s="140">
        <v>27</v>
      </c>
      <c r="AFN16" s="138">
        <v>55.102040816326522</v>
      </c>
      <c r="AFO16" s="140">
        <v>22</v>
      </c>
      <c r="AFP16" s="138">
        <v>44.897959183673471</v>
      </c>
      <c r="AFQ16" s="140">
        <v>586</v>
      </c>
      <c r="AFR16" s="140">
        <v>482</v>
      </c>
      <c r="AFS16" s="138">
        <v>121.57676348547717</v>
      </c>
      <c r="AFT16" s="140">
        <v>168</v>
      </c>
      <c r="AFU16" s="140">
        <v>67</v>
      </c>
      <c r="AFV16" s="138">
        <v>28.510638297872344</v>
      </c>
      <c r="AFW16" s="140" t="s">
        <v>25</v>
      </c>
      <c r="AFX16" s="140" t="s">
        <v>25</v>
      </c>
      <c r="AFY16" s="139">
        <v>1965</v>
      </c>
      <c r="AFZ16" s="138">
        <v>30.114942528735632</v>
      </c>
      <c r="AGA16" s="140">
        <v>4560</v>
      </c>
      <c r="AGB16" s="138">
        <v>69.885057471264361</v>
      </c>
      <c r="AGC16" s="140">
        <v>62378</v>
      </c>
      <c r="AGD16" s="138">
        <v>52.056280668958841</v>
      </c>
      <c r="AGE16" s="140">
        <v>57450</v>
      </c>
      <c r="AGF16" s="138">
        <v>47.943719331041159</v>
      </c>
      <c r="AGG16" s="140">
        <v>1349</v>
      </c>
      <c r="AGH16" s="138">
        <v>50.242085661080068</v>
      </c>
      <c r="AGI16" s="140">
        <v>1336</v>
      </c>
      <c r="AGJ16" s="138">
        <v>49.757914338919925</v>
      </c>
      <c r="AGK16" s="139">
        <v>62093</v>
      </c>
      <c r="AGL16" s="140">
        <v>57184</v>
      </c>
      <c r="AGM16" s="140">
        <v>46532</v>
      </c>
      <c r="AGN16" s="140">
        <v>46378</v>
      </c>
      <c r="AGO16" s="138">
        <v>74.939204097080179</v>
      </c>
      <c r="AGP16" s="138">
        <v>81.103105763850024</v>
      </c>
      <c r="AGQ16" s="140">
        <v>1004</v>
      </c>
      <c r="AGR16" s="138">
        <v>50.784016186140612</v>
      </c>
      <c r="AGS16" s="140">
        <v>973</v>
      </c>
      <c r="AGT16" s="138">
        <v>49.215983813859381</v>
      </c>
      <c r="AGU16" s="140">
        <v>251</v>
      </c>
      <c r="AGV16" s="138">
        <v>57.175398633257402</v>
      </c>
      <c r="AGW16" s="140">
        <v>188</v>
      </c>
      <c r="AGX16" s="138">
        <v>42.824601366742598</v>
      </c>
      <c r="AGY16" s="140">
        <v>219</v>
      </c>
      <c r="AGZ16" s="140">
        <v>202</v>
      </c>
      <c r="AHA16" s="138">
        <v>108.41584158415843</v>
      </c>
      <c r="AHB16" s="140">
        <v>51</v>
      </c>
      <c r="AHC16" s="140">
        <v>21</v>
      </c>
      <c r="AHD16" s="138">
        <v>29.166666666666668</v>
      </c>
      <c r="AHE16" s="139">
        <v>2043</v>
      </c>
      <c r="AHF16" s="138">
        <v>40.900900900900901</v>
      </c>
      <c r="AHG16" s="140">
        <v>2952</v>
      </c>
      <c r="AHH16" s="138">
        <v>59.099099099099099</v>
      </c>
      <c r="AHI16" s="140">
        <v>21938</v>
      </c>
      <c r="AHJ16" s="138">
        <v>50.740123970765104</v>
      </c>
      <c r="AHK16" s="140">
        <v>21298</v>
      </c>
      <c r="AHL16" s="138">
        <v>49.259876029234896</v>
      </c>
      <c r="AHM16" s="140">
        <v>294</v>
      </c>
      <c r="AHN16" s="138">
        <v>53.846153846153847</v>
      </c>
      <c r="AHO16" s="140">
        <v>252</v>
      </c>
      <c r="AHP16" s="138">
        <v>46.153846153846153</v>
      </c>
      <c r="AHQ16" s="140">
        <v>173</v>
      </c>
      <c r="AHR16" s="140">
        <v>111</v>
      </c>
      <c r="AHS16" s="138">
        <v>155.85585585585585</v>
      </c>
      <c r="AHT16" s="140">
        <v>33</v>
      </c>
      <c r="AHU16" s="140">
        <v>5</v>
      </c>
      <c r="AHV16" s="138">
        <v>13.157894736842104</v>
      </c>
      <c r="AHW16" s="139">
        <v>697</v>
      </c>
      <c r="AHX16" s="138">
        <v>51.629629629629626</v>
      </c>
      <c r="AHY16" s="140">
        <v>653</v>
      </c>
      <c r="AHZ16" s="138">
        <v>48.370370370370374</v>
      </c>
      <c r="AIA16" s="140">
        <v>28168</v>
      </c>
      <c r="AIB16" s="138">
        <v>54.053846596687841</v>
      </c>
      <c r="AIC16" s="140">
        <v>23943</v>
      </c>
      <c r="AID16" s="138">
        <v>45.946153403312159</v>
      </c>
      <c r="AIE16" s="140">
        <v>414</v>
      </c>
      <c r="AIF16" s="138">
        <v>50.121065375302663</v>
      </c>
      <c r="AIG16" s="140">
        <v>412</v>
      </c>
      <c r="AIH16" s="138">
        <v>49.878934624697337</v>
      </c>
      <c r="AII16" s="139">
        <v>4289</v>
      </c>
      <c r="AIJ16" s="138">
        <v>64.515643802647418</v>
      </c>
      <c r="AIK16" s="140">
        <v>2359</v>
      </c>
      <c r="AIL16" s="138">
        <v>35.484356197352589</v>
      </c>
      <c r="AIM16" s="140">
        <v>90818</v>
      </c>
      <c r="AIN16" s="138">
        <v>47.563632554729232</v>
      </c>
      <c r="AIO16" s="140">
        <v>100122</v>
      </c>
      <c r="AIP16" s="138">
        <v>52.436367445270768</v>
      </c>
      <c r="AIQ16" s="139">
        <v>67</v>
      </c>
      <c r="AIR16" s="138">
        <v>24.363636363636363</v>
      </c>
      <c r="AIS16" s="140">
        <v>208</v>
      </c>
      <c r="AIT16" s="138">
        <v>75.63636363636364</v>
      </c>
      <c r="AIU16" s="140">
        <v>684</v>
      </c>
      <c r="AIV16" s="138">
        <v>61.29032258064516</v>
      </c>
      <c r="AIW16" s="140">
        <v>432</v>
      </c>
      <c r="AIX16" s="138">
        <v>38.70967741935484</v>
      </c>
      <c r="AIY16" s="139">
        <v>82</v>
      </c>
      <c r="AIZ16" s="138">
        <v>44.808743169398909</v>
      </c>
      <c r="AJA16" s="140">
        <v>101</v>
      </c>
      <c r="AJB16" s="138">
        <v>55.191256830601091</v>
      </c>
      <c r="AJC16" s="140">
        <v>14211</v>
      </c>
      <c r="AJD16" s="138">
        <v>48.243201955392607</v>
      </c>
      <c r="AJE16" s="140">
        <v>15246</v>
      </c>
      <c r="AJF16" s="138">
        <v>51.756798044607386</v>
      </c>
      <c r="AJG16" s="140">
        <v>1</v>
      </c>
      <c r="AJH16" s="140">
        <v>157</v>
      </c>
      <c r="AJI16" s="138">
        <v>99.367088607594937</v>
      </c>
      <c r="AJJ16" s="140">
        <v>10104</v>
      </c>
      <c r="AJK16" s="138">
        <v>25.185074403649143</v>
      </c>
      <c r="AJL16" s="140">
        <v>30015</v>
      </c>
      <c r="AJM16" s="138">
        <v>74.814925596350861</v>
      </c>
      <c r="AJN16" s="264" t="s">
        <v>2268</v>
      </c>
      <c r="AJO16" s="266" t="s">
        <v>2268</v>
      </c>
      <c r="AJP16" s="265" t="s">
        <v>2268</v>
      </c>
      <c r="AJQ16" s="61" t="s">
        <v>25</v>
      </c>
      <c r="AJR16" s="57" t="s">
        <v>25</v>
      </c>
      <c r="AJS16" s="57" t="s">
        <v>25</v>
      </c>
      <c r="AJT16" s="98" t="s">
        <v>25</v>
      </c>
      <c r="AJU16" s="61"/>
      <c r="AJV16" s="57"/>
      <c r="AJW16" s="98"/>
      <c r="AJX16" s="93">
        <v>18063</v>
      </c>
      <c r="AJY16" s="130">
        <v>6.5326911365775342E-3</v>
      </c>
      <c r="AJZ16" s="93">
        <v>22918</v>
      </c>
      <c r="AKA16" s="130">
        <v>5.1487913430491314E-3</v>
      </c>
      <c r="AKB16" s="93">
        <v>120</v>
      </c>
      <c r="AKC16" s="130">
        <v>5.833333333333333</v>
      </c>
      <c r="AKD16" s="130">
        <v>0</v>
      </c>
      <c r="AKE16" s="130">
        <v>0</v>
      </c>
      <c r="AKF16" s="130">
        <v>94.166666666666671</v>
      </c>
      <c r="AKG16" s="93">
        <v>121</v>
      </c>
      <c r="AKH16" s="130">
        <v>11.570247933884298</v>
      </c>
      <c r="AKI16" s="130">
        <v>0.82644628099173556</v>
      </c>
      <c r="AKJ16" s="130">
        <v>0</v>
      </c>
      <c r="AKK16" s="137">
        <v>87.603305785123965</v>
      </c>
      <c r="AKL16" s="91">
        <v>92672.429780999999</v>
      </c>
      <c r="AKM16" s="130">
        <v>99.89031651519899</v>
      </c>
      <c r="AKN16" s="94">
        <v>1182</v>
      </c>
      <c r="AKO16" s="57">
        <v>8.9600000000000009</v>
      </c>
      <c r="AKP16" s="93">
        <v>305</v>
      </c>
      <c r="AKQ16" s="57">
        <v>2.29</v>
      </c>
      <c r="AKR16" s="93">
        <v>0</v>
      </c>
      <c r="AKS16" s="93">
        <v>0</v>
      </c>
      <c r="AKT16" s="93">
        <v>62</v>
      </c>
      <c r="AKU16" s="93">
        <v>43</v>
      </c>
      <c r="AKV16" s="93">
        <v>1008</v>
      </c>
      <c r="AKW16" s="93">
        <v>214</v>
      </c>
      <c r="AKX16" s="93">
        <v>112</v>
      </c>
      <c r="AKY16" s="93">
        <v>48</v>
      </c>
      <c r="AKZ16" s="93">
        <v>0</v>
      </c>
      <c r="ALA16" s="95">
        <v>0</v>
      </c>
      <c r="ALB16" s="93">
        <v>199</v>
      </c>
      <c r="ALC16" s="93">
        <v>10</v>
      </c>
      <c r="ALD16" s="93">
        <v>13</v>
      </c>
      <c r="ALE16" s="93">
        <v>0</v>
      </c>
      <c r="ALF16" s="93">
        <v>100</v>
      </c>
      <c r="ALG16" s="93">
        <v>3</v>
      </c>
      <c r="ALH16" s="93">
        <v>53</v>
      </c>
      <c r="ALI16" s="93">
        <v>4</v>
      </c>
      <c r="ALJ16" s="93">
        <v>25</v>
      </c>
      <c r="ALK16" s="93">
        <v>1</v>
      </c>
      <c r="ALL16" s="93">
        <v>4</v>
      </c>
      <c r="ALM16" s="93">
        <v>1</v>
      </c>
      <c r="ALN16" s="93">
        <v>1</v>
      </c>
      <c r="ALO16" s="93">
        <v>1</v>
      </c>
      <c r="ALP16" s="93">
        <v>3</v>
      </c>
      <c r="ALQ16" s="93">
        <v>0</v>
      </c>
      <c r="ALR16" s="93">
        <v>0</v>
      </c>
      <c r="ALS16" s="95">
        <v>0</v>
      </c>
      <c r="ALT16" s="94">
        <v>35</v>
      </c>
      <c r="ALU16" s="93">
        <v>4</v>
      </c>
      <c r="ALV16" s="93">
        <v>0</v>
      </c>
      <c r="ALW16" s="93">
        <v>0</v>
      </c>
      <c r="ALX16" s="93">
        <v>9</v>
      </c>
      <c r="ALY16" s="93">
        <v>0</v>
      </c>
      <c r="ALZ16" s="93">
        <v>10</v>
      </c>
      <c r="AMA16" s="93">
        <v>1</v>
      </c>
      <c r="AMB16" s="93">
        <v>9</v>
      </c>
      <c r="AMC16" s="93">
        <v>0</v>
      </c>
      <c r="AMD16" s="93">
        <v>5</v>
      </c>
      <c r="AME16" s="93">
        <v>3</v>
      </c>
      <c r="AMF16" s="93">
        <v>1</v>
      </c>
      <c r="AMG16" s="93">
        <v>0</v>
      </c>
      <c r="AMH16" s="93">
        <v>1</v>
      </c>
      <c r="AMI16" s="93">
        <v>0</v>
      </c>
      <c r="AMJ16" s="93">
        <v>0</v>
      </c>
      <c r="AMK16" s="95">
        <v>0</v>
      </c>
      <c r="AML16" s="94">
        <v>8703</v>
      </c>
      <c r="AMM16" s="93">
        <v>5517</v>
      </c>
      <c r="AMN16" s="93">
        <v>2574</v>
      </c>
      <c r="AMO16" s="93">
        <v>1515</v>
      </c>
      <c r="AMP16" s="93">
        <v>789</v>
      </c>
      <c r="AMQ16" s="93">
        <v>598</v>
      </c>
      <c r="AMR16" s="93">
        <v>597</v>
      </c>
      <c r="AMS16" s="93">
        <v>386</v>
      </c>
      <c r="AMT16" s="93">
        <v>397</v>
      </c>
      <c r="AMU16" s="93">
        <v>466</v>
      </c>
      <c r="AMV16" s="93">
        <v>520</v>
      </c>
      <c r="AMW16" s="93">
        <v>207</v>
      </c>
      <c r="AMX16" s="93">
        <v>459</v>
      </c>
      <c r="AMY16" s="93">
        <v>229</v>
      </c>
      <c r="AMZ16" s="93">
        <v>439</v>
      </c>
      <c r="ANA16" s="93">
        <v>118</v>
      </c>
      <c r="ANB16" s="93">
        <v>363</v>
      </c>
      <c r="ANC16" s="93">
        <v>147</v>
      </c>
      <c r="AND16" s="93">
        <v>232</v>
      </c>
      <c r="ANE16" s="93">
        <v>230</v>
      </c>
      <c r="ANF16" s="93">
        <v>207</v>
      </c>
      <c r="ANG16" s="93">
        <v>188</v>
      </c>
      <c r="ANH16" s="93">
        <v>255</v>
      </c>
      <c r="ANI16" s="93">
        <v>124</v>
      </c>
      <c r="ANJ16" s="93">
        <v>215</v>
      </c>
      <c r="ANK16" s="93">
        <v>164</v>
      </c>
      <c r="ANL16" s="93">
        <v>1656</v>
      </c>
      <c r="ANM16" s="95">
        <v>1145</v>
      </c>
      <c r="ANN16" s="94">
        <v>47</v>
      </c>
      <c r="ANO16" s="93">
        <v>31</v>
      </c>
      <c r="ANP16" s="93">
        <v>30</v>
      </c>
      <c r="ANQ16" s="93">
        <v>19</v>
      </c>
      <c r="ANR16" s="93">
        <v>13</v>
      </c>
      <c r="ANS16" s="93">
        <v>11</v>
      </c>
      <c r="ANT16" s="93">
        <v>35</v>
      </c>
      <c r="ANU16" s="93">
        <v>28</v>
      </c>
      <c r="ANV16" s="93">
        <v>117</v>
      </c>
      <c r="ANW16" s="93">
        <v>52</v>
      </c>
      <c r="ANX16" s="93">
        <v>777</v>
      </c>
      <c r="ANY16" s="93">
        <v>305</v>
      </c>
      <c r="ANZ16" s="93">
        <v>2436</v>
      </c>
      <c r="AOA16" s="93">
        <v>1114</v>
      </c>
      <c r="AOB16" s="93">
        <v>5278</v>
      </c>
      <c r="AOC16" s="93">
        <v>3976</v>
      </c>
      <c r="AOD16" s="95">
        <v>1</v>
      </c>
      <c r="AOE16" s="93">
        <v>481</v>
      </c>
      <c r="AOF16" s="93">
        <v>275</v>
      </c>
      <c r="AOG16" s="93">
        <v>555</v>
      </c>
      <c r="AOH16" s="93">
        <v>232</v>
      </c>
      <c r="AOI16" s="93">
        <v>272</v>
      </c>
      <c r="AOJ16" s="93">
        <v>200</v>
      </c>
      <c r="AOK16" s="93">
        <v>128</v>
      </c>
      <c r="AOL16" s="93">
        <v>79</v>
      </c>
      <c r="AOM16" s="93">
        <v>226</v>
      </c>
      <c r="AON16" s="93">
        <v>17</v>
      </c>
      <c r="AOO16" s="93">
        <v>174</v>
      </c>
      <c r="AOP16" s="93">
        <v>12</v>
      </c>
      <c r="AOQ16" s="93">
        <v>79</v>
      </c>
      <c r="AOR16" s="93">
        <v>57</v>
      </c>
      <c r="AOS16" s="93">
        <v>49</v>
      </c>
      <c r="AOT16" s="93">
        <v>38</v>
      </c>
      <c r="AOU16" s="93">
        <v>93</v>
      </c>
      <c r="AOV16" s="93">
        <v>207</v>
      </c>
      <c r="AOW16" s="93">
        <v>71</v>
      </c>
      <c r="AOX16" s="129">
        <v>660.72522622038298</v>
      </c>
      <c r="AOY16" s="130">
        <v>416.4084712744575</v>
      </c>
      <c r="AOZ16" s="130">
        <v>195.41614756879991</v>
      </c>
      <c r="APA16" s="130">
        <v>114.34816639130018</v>
      </c>
      <c r="APB16" s="130">
        <v>59.90028765803541</v>
      </c>
      <c r="APC16" s="130">
        <v>45.135447856103966</v>
      </c>
      <c r="APD16" s="130">
        <v>45.323791802087626</v>
      </c>
      <c r="APE16" s="130">
        <v>29.134252295077143</v>
      </c>
      <c r="APF16" s="130">
        <v>30.139941952142024</v>
      </c>
      <c r="APG16" s="130">
        <v>35.172439299238206</v>
      </c>
      <c r="APH16" s="130">
        <v>39.478009609858567</v>
      </c>
      <c r="API16" s="130">
        <v>15.623808873266757</v>
      </c>
      <c r="APJ16" s="130">
        <v>34.84693540562516</v>
      </c>
      <c r="APK16" s="130">
        <v>17.28431029941105</v>
      </c>
      <c r="APL16" s="130">
        <v>33.328550420630599</v>
      </c>
      <c r="APM16" s="130">
        <v>8.9063258311000002</v>
      </c>
      <c r="APN16" s="130">
        <v>27.558687477651272</v>
      </c>
      <c r="APO16" s="130">
        <v>11.095168620145959</v>
      </c>
      <c r="APP16" s="130">
        <v>17.613265825999999</v>
      </c>
      <c r="APQ16" s="130">
        <v>17.359787636963063</v>
      </c>
      <c r="APR16" s="130">
        <v>15.715284594693699</v>
      </c>
      <c r="APS16" s="130">
        <v>14.189739459778504</v>
      </c>
      <c r="APT16" s="130">
        <v>19.359408558680645</v>
      </c>
      <c r="APU16" s="130">
        <v>9.3591898564000005</v>
      </c>
      <c r="APV16" s="130">
        <v>16.322638589</v>
      </c>
      <c r="APW16" s="130">
        <v>12.378283358530185</v>
      </c>
      <c r="APX16" s="130">
        <v>125.72227675717804</v>
      </c>
      <c r="APY16" s="137">
        <v>86.421551497142474</v>
      </c>
      <c r="APZ16" s="130">
        <v>459.2983484804065</v>
      </c>
      <c r="AQA16" s="92">
        <v>333.1900257953568</v>
      </c>
      <c r="AQB16" s="92">
        <v>293.16915860451479</v>
      </c>
      <c r="AQC16" s="92">
        <v>204.21324161650901</v>
      </c>
      <c r="AQD16" s="92">
        <v>449.76076555023928</v>
      </c>
      <c r="AQE16" s="92">
        <v>324.57334310543399</v>
      </c>
      <c r="AQF16" s="92">
        <v>25.2001473239382</v>
      </c>
      <c r="AQG16" s="92">
        <v>23.168869464483176</v>
      </c>
      <c r="AQH16" s="92">
        <v>19.416667822420703</v>
      </c>
      <c r="AQI16" s="92">
        <v>16.836585901163229</v>
      </c>
      <c r="AQJ16" s="92">
        <v>57.461667665288239</v>
      </c>
      <c r="AQK16" s="92">
        <v>27.480004333385303</v>
      </c>
      <c r="AQL16" s="92">
        <v>178.48098212778274</v>
      </c>
      <c r="AQM16" s="92">
        <v>67.60058912251111</v>
      </c>
      <c r="AQN16" s="92">
        <v>747.19800747198008</v>
      </c>
      <c r="AQO16" s="92">
        <v>324.60578899749555</v>
      </c>
      <c r="AQP16" s="92">
        <v>4801.5865795746067</v>
      </c>
      <c r="AQQ16" s="92">
        <v>3370.2198356424483</v>
      </c>
      <c r="AQR16" s="137">
        <v>5.1234757659596273</v>
      </c>
      <c r="AQS16" s="92">
        <v>36.517000000000003</v>
      </c>
      <c r="AQT16" s="92">
        <v>20.756</v>
      </c>
      <c r="AQU16" s="92">
        <v>42.134999999999998</v>
      </c>
      <c r="AQV16" s="92">
        <v>17.510999999999999</v>
      </c>
      <c r="AQW16" s="92">
        <v>20.65</v>
      </c>
      <c r="AQX16" s="92">
        <v>15.095000000000001</v>
      </c>
      <c r="AQY16" s="92">
        <v>9.718</v>
      </c>
      <c r="AQZ16" s="92">
        <v>5.9630000000000001</v>
      </c>
      <c r="ARA16" s="92">
        <v>17.158000000000001</v>
      </c>
      <c r="ARB16" s="92">
        <v>1.2831147383842265</v>
      </c>
      <c r="ARC16" s="92">
        <v>13.21</v>
      </c>
      <c r="ARD16" s="92">
        <v>0.90572805062415984</v>
      </c>
      <c r="ARE16" s="92">
        <v>5.9980000000000002</v>
      </c>
      <c r="ARF16" s="92">
        <v>4.3019999999999996</v>
      </c>
      <c r="ARG16" s="92">
        <v>3.72</v>
      </c>
      <c r="ARH16" s="92">
        <v>2.8679999999999999</v>
      </c>
      <c r="ARI16" s="92">
        <v>7.06</v>
      </c>
      <c r="ARJ16" s="92">
        <v>15.624000000000001</v>
      </c>
      <c r="ARK16" s="130">
        <v>5.359</v>
      </c>
      <c r="ARL16" s="129">
        <v>582.4949951171875</v>
      </c>
      <c r="ARM16" s="130">
        <v>356.20941162109375</v>
      </c>
      <c r="ARN16" s="130">
        <v>172.84706115722656</v>
      </c>
      <c r="ARO16" s="130">
        <v>97.793281555175781</v>
      </c>
      <c r="ARP16" s="130">
        <v>51.561859130859375</v>
      </c>
      <c r="ARQ16" s="130">
        <v>37.764823913574219</v>
      </c>
      <c r="ARR16" s="130">
        <v>39.591648101806641</v>
      </c>
      <c r="ARS16" s="130">
        <v>24.537704467773438</v>
      </c>
      <c r="ART16" s="130">
        <v>26.476783752441406</v>
      </c>
      <c r="ARU16" s="130">
        <v>29.909383773803711</v>
      </c>
      <c r="ARV16" s="130">
        <v>36.466983795166016</v>
      </c>
      <c r="ARW16" s="130">
        <v>13.970743179321289</v>
      </c>
      <c r="ARX16" s="130">
        <v>29.472373962402344</v>
      </c>
      <c r="ARY16" s="130">
        <v>14.284966468811035</v>
      </c>
      <c r="ARZ16" s="130">
        <v>28.466659545898437</v>
      </c>
      <c r="ASA16" s="130">
        <v>9.5913705825805664</v>
      </c>
      <c r="ASB16" s="130">
        <v>23.802120208740234</v>
      </c>
      <c r="ASC16" s="130">
        <v>9.5913705825805664</v>
      </c>
      <c r="ASD16" s="130" t="s">
        <v>25</v>
      </c>
      <c r="ASE16" s="130">
        <v>14.571432113647461</v>
      </c>
      <c r="ASF16" s="130">
        <v>13.429462432861328</v>
      </c>
      <c r="ASG16" s="130">
        <v>11.724882125854492</v>
      </c>
      <c r="ASH16" s="130">
        <v>16.992090225219727</v>
      </c>
      <c r="ASI16" s="130" t="s">
        <v>25</v>
      </c>
      <c r="ASJ16" s="130" t="s">
        <v>25</v>
      </c>
      <c r="ASK16" s="137">
        <v>10.30433464050293</v>
      </c>
      <c r="ASL16" s="92">
        <v>31.927268981933594</v>
      </c>
      <c r="ASM16" s="92">
        <v>17.671897888183594</v>
      </c>
      <c r="ASN16" s="92">
        <v>38.097118377685547</v>
      </c>
      <c r="ASO16" s="92">
        <v>15.42076301574707</v>
      </c>
      <c r="ASP16" s="92">
        <v>18.614107131958008</v>
      </c>
      <c r="ASQ16" s="92">
        <v>12.784222602844238</v>
      </c>
      <c r="ASR16" s="92">
        <v>8.3110713958740234</v>
      </c>
      <c r="ASS16" s="92">
        <v>5.0738987922668457</v>
      </c>
      <c r="AST16" s="92">
        <v>14.703151702880859</v>
      </c>
      <c r="ASU16" s="92" t="s">
        <v>25</v>
      </c>
      <c r="ASV16" s="92">
        <v>11.423979759216309</v>
      </c>
      <c r="ASW16" s="92" t="s">
        <v>25</v>
      </c>
      <c r="ASX16" s="92">
        <v>5.202700138092041</v>
      </c>
      <c r="ASY16" s="92">
        <v>3.7388842105865479</v>
      </c>
      <c r="ASZ16" s="92">
        <v>3.2890491485595703</v>
      </c>
      <c r="ATA16" s="92">
        <v>2.4144487380981445</v>
      </c>
      <c r="ATB16" s="92">
        <v>6.2036557197570801</v>
      </c>
      <c r="ATC16" s="92">
        <v>12.655152320861816</v>
      </c>
      <c r="ATD16" s="137">
        <v>4.4423103332519531</v>
      </c>
      <c r="ATE16" s="91">
        <v>824</v>
      </c>
      <c r="ATF16" s="91">
        <v>1720</v>
      </c>
      <c r="ATG16" s="91">
        <v>9</v>
      </c>
      <c r="ATH16" s="91">
        <v>11</v>
      </c>
      <c r="ATI16" s="91">
        <v>120</v>
      </c>
      <c r="ATJ16" s="91">
        <v>263</v>
      </c>
      <c r="ATK16" s="91">
        <v>396</v>
      </c>
      <c r="ATL16" s="91">
        <v>972</v>
      </c>
      <c r="ATM16" s="91">
        <v>207</v>
      </c>
      <c r="ATN16" s="91">
        <v>377</v>
      </c>
      <c r="ATO16" s="91">
        <v>92</v>
      </c>
      <c r="ATP16" s="95">
        <v>97</v>
      </c>
      <c r="ATQ16" s="91">
        <v>76</v>
      </c>
      <c r="ATR16" s="91">
        <v>65</v>
      </c>
      <c r="ATS16" s="91">
        <v>0</v>
      </c>
      <c r="ATT16" s="91">
        <v>0</v>
      </c>
      <c r="ATU16" s="91">
        <v>3</v>
      </c>
      <c r="ATV16" s="91">
        <v>2</v>
      </c>
      <c r="ATW16" s="91">
        <v>35</v>
      </c>
      <c r="ATX16" s="91">
        <v>28</v>
      </c>
      <c r="ATY16" s="91">
        <v>30</v>
      </c>
      <c r="ATZ16" s="91">
        <v>29</v>
      </c>
      <c r="AUA16" s="91">
        <v>8</v>
      </c>
      <c r="AUB16" s="93">
        <v>6</v>
      </c>
      <c r="AUC16" s="129">
        <v>14.5</v>
      </c>
      <c r="AUD16" s="130">
        <v>11.7</v>
      </c>
      <c r="AUE16" s="130">
        <v>0</v>
      </c>
      <c r="AUF16" s="130">
        <v>0</v>
      </c>
      <c r="AUG16" s="130">
        <v>3.8</v>
      </c>
      <c r="AUH16" s="130">
        <v>2.7</v>
      </c>
      <c r="AUI16" s="130">
        <v>20.5</v>
      </c>
      <c r="AUJ16" s="130">
        <v>14.4</v>
      </c>
      <c r="AUK16" s="130">
        <v>22.8</v>
      </c>
      <c r="AUL16" s="130">
        <v>19.899999999999999</v>
      </c>
      <c r="AUM16" s="130">
        <v>19.100000000000001</v>
      </c>
      <c r="AUN16" s="137">
        <v>12.9</v>
      </c>
      <c r="AUO16" s="93" t="s">
        <v>2268</v>
      </c>
      <c r="AUP16" s="93" t="s">
        <v>2268</v>
      </c>
      <c r="AUQ16" s="93" t="s">
        <v>2268</v>
      </c>
      <c r="AUR16" s="93" t="s">
        <v>2268</v>
      </c>
      <c r="AUS16" s="93" t="s">
        <v>2268</v>
      </c>
      <c r="AUT16" s="93" t="s">
        <v>2268</v>
      </c>
      <c r="AUU16" s="93" t="s">
        <v>2268</v>
      </c>
      <c r="AUV16" s="93" t="s">
        <v>2268</v>
      </c>
      <c r="AUW16" s="93" t="s">
        <v>2268</v>
      </c>
      <c r="AUX16" s="93" t="s">
        <v>2268</v>
      </c>
      <c r="AUY16" s="93" t="s">
        <v>2268</v>
      </c>
      <c r="AUZ16" s="93" t="s">
        <v>2268</v>
      </c>
      <c r="AVA16" s="93" t="s">
        <v>2268</v>
      </c>
      <c r="AVB16" s="93" t="s">
        <v>2268</v>
      </c>
      <c r="AVC16" s="93" t="s">
        <v>2268</v>
      </c>
      <c r="AVD16" s="93" t="s">
        <v>2268</v>
      </c>
      <c r="AVE16" s="61" t="s">
        <v>25</v>
      </c>
      <c r="AVF16" s="57" t="s">
        <v>25</v>
      </c>
      <c r="AVG16" s="175" t="s">
        <v>25</v>
      </c>
      <c r="AVH16" s="57" t="s">
        <v>25</v>
      </c>
      <c r="AVI16" s="61"/>
      <c r="AVJ16" s="98"/>
      <c r="AVK16" s="61"/>
      <c r="AVL16" s="98"/>
      <c r="AVM16" s="61"/>
      <c r="AVN16" s="98"/>
      <c r="AVO16" s="61"/>
      <c r="AVP16" s="98"/>
      <c r="AVQ16" s="61"/>
      <c r="AVR16" s="61"/>
      <c r="AVS16" s="98"/>
      <c r="AVT16" s="61"/>
      <c r="AVU16" s="57"/>
      <c r="AVV16" s="57"/>
      <c r="AVW16" s="57"/>
      <c r="AVX16" s="57"/>
      <c r="AVY16" s="57"/>
      <c r="AVZ16" s="57"/>
      <c r="AWA16" s="98"/>
      <c r="AWB16" s="57"/>
      <c r="AWC16" s="226"/>
      <c r="AWD16" s="226"/>
      <c r="AWE16" s="226"/>
      <c r="AWF16" s="226"/>
      <c r="AWG16" s="226"/>
      <c r="AWH16" s="226"/>
      <c r="AWI16" s="226"/>
      <c r="AWJ16" s="57"/>
      <c r="AWK16" s="226"/>
      <c r="AWL16" s="226"/>
      <c r="AWM16" s="226"/>
      <c r="AWN16" s="226"/>
      <c r="AWO16" s="226"/>
      <c r="AWP16" s="226"/>
      <c r="AWQ16" s="226"/>
      <c r="AWR16" s="57"/>
      <c r="AWS16" s="226"/>
      <c r="AWT16" s="226"/>
      <c r="AWU16" s="226"/>
      <c r="AWV16" s="226"/>
      <c r="AWW16" s="226"/>
      <c r="AWX16" s="226"/>
      <c r="AWY16" s="226"/>
      <c r="AWZ16" s="30" t="s">
        <v>2268</v>
      </c>
      <c r="AXA16" s="141" t="s">
        <v>2268</v>
      </c>
      <c r="AXB16" s="141" t="s">
        <v>2268</v>
      </c>
      <c r="AXC16" s="141" t="s">
        <v>2268</v>
      </c>
      <c r="AXD16" s="141" t="s">
        <v>2268</v>
      </c>
      <c r="AXE16" s="141" t="s">
        <v>2268</v>
      </c>
      <c r="AXF16" s="141" t="s">
        <v>2268</v>
      </c>
      <c r="AXG16" s="141" t="s">
        <v>2268</v>
      </c>
      <c r="AXH16" s="141" t="s">
        <v>2268</v>
      </c>
      <c r="AXI16" s="141" t="s">
        <v>2268</v>
      </c>
      <c r="AXJ16" s="141" t="s">
        <v>2268</v>
      </c>
      <c r="AXK16" s="141" t="s">
        <v>2268</v>
      </c>
      <c r="AXL16" s="141" t="s">
        <v>2268</v>
      </c>
      <c r="AXM16" s="141" t="s">
        <v>2268</v>
      </c>
      <c r="AXN16" s="141" t="s">
        <v>2268</v>
      </c>
      <c r="AXO16" s="75">
        <v>11522</v>
      </c>
      <c r="AXP16" s="76">
        <v>6756</v>
      </c>
      <c r="AXQ16" s="76">
        <v>2503</v>
      </c>
      <c r="AXR16" s="76">
        <v>353</v>
      </c>
      <c r="AXS16" s="76">
        <v>1910</v>
      </c>
      <c r="AXT16" s="507">
        <v>3076</v>
      </c>
      <c r="AXU16" s="508"/>
      <c r="AXV16" s="507">
        <v>1881</v>
      </c>
      <c r="AXW16" s="508"/>
      <c r="AXX16" s="315"/>
      <c r="AXY16" s="315"/>
      <c r="AXZ16" s="76" t="s">
        <v>25</v>
      </c>
      <c r="AYA16" s="77" t="s">
        <v>25</v>
      </c>
      <c r="AYB16" s="75">
        <v>2428</v>
      </c>
      <c r="AYC16" s="76">
        <v>8136</v>
      </c>
      <c r="AYD16" s="76">
        <v>536</v>
      </c>
      <c r="AYE16" s="76">
        <v>5593</v>
      </c>
      <c r="AYF16" s="76">
        <v>1224</v>
      </c>
      <c r="AYG16" s="76">
        <v>1114</v>
      </c>
      <c r="AYH16" s="76">
        <v>130</v>
      </c>
      <c r="AYI16" s="76">
        <v>196</v>
      </c>
      <c r="AYJ16" s="76">
        <v>538</v>
      </c>
      <c r="AYK16" s="76">
        <v>1233</v>
      </c>
      <c r="AYL16" s="76">
        <v>280</v>
      </c>
      <c r="AYM16" s="76">
        <v>187</v>
      </c>
      <c r="AYN16" s="76">
        <v>431</v>
      </c>
      <c r="AYO16" s="76">
        <v>342</v>
      </c>
      <c r="AYP16" s="76">
        <v>362</v>
      </c>
      <c r="AYQ16" s="76">
        <v>488</v>
      </c>
      <c r="AYR16" s="76">
        <v>74</v>
      </c>
      <c r="AYS16" s="76">
        <v>389</v>
      </c>
      <c r="AYT16" s="76">
        <v>310</v>
      </c>
      <c r="AYU16" s="76">
        <v>3355</v>
      </c>
      <c r="AYV16" s="76">
        <v>509</v>
      </c>
      <c r="AYW16" s="76">
        <v>2605</v>
      </c>
      <c r="AYX16" s="76">
        <v>220</v>
      </c>
      <c r="AYY16" s="76">
        <v>291</v>
      </c>
      <c r="AYZ16" s="76">
        <v>242</v>
      </c>
      <c r="AZA16" s="77">
        <v>479</v>
      </c>
      <c r="AZB16" s="75">
        <v>8103</v>
      </c>
      <c r="AZC16" s="76">
        <v>1626</v>
      </c>
      <c r="AZD16" s="76">
        <v>146</v>
      </c>
      <c r="AZE16" s="76">
        <v>0</v>
      </c>
      <c r="AZF16" s="76"/>
      <c r="AZG16" s="77"/>
      <c r="AZH16" s="76">
        <v>1276</v>
      </c>
      <c r="AZI16" s="76">
        <v>72</v>
      </c>
      <c r="AZJ16" s="76">
        <v>960</v>
      </c>
      <c r="AZK16" s="76">
        <v>6</v>
      </c>
      <c r="AZL16" s="76">
        <v>27</v>
      </c>
      <c r="AZM16" s="76">
        <v>17</v>
      </c>
      <c r="AZN16" s="76">
        <v>92</v>
      </c>
      <c r="AZO16" s="76">
        <v>33</v>
      </c>
      <c r="AZP16" s="76">
        <v>449</v>
      </c>
      <c r="AZQ16" s="76">
        <v>4</v>
      </c>
      <c r="AZR16" s="76">
        <v>140</v>
      </c>
      <c r="AZS16" s="76">
        <v>2</v>
      </c>
      <c r="AZT16" s="76">
        <v>67</v>
      </c>
      <c r="AZU16" s="76">
        <v>1</v>
      </c>
      <c r="AZV16" s="76">
        <v>64</v>
      </c>
      <c r="AZW16" s="76">
        <v>0</v>
      </c>
      <c r="AZX16" s="76">
        <v>27</v>
      </c>
      <c r="AZY16" s="76">
        <v>0</v>
      </c>
      <c r="AZZ16" s="76">
        <v>6</v>
      </c>
      <c r="BAA16" s="76">
        <v>0</v>
      </c>
      <c r="BAB16" s="76">
        <v>2</v>
      </c>
      <c r="BAC16" s="76">
        <v>9</v>
      </c>
      <c r="BAD16" s="76">
        <v>86</v>
      </c>
      <c r="BAE16" s="75">
        <v>985</v>
      </c>
      <c r="BAF16" s="77">
        <v>37</v>
      </c>
      <c r="BAG16" s="191">
        <v>41</v>
      </c>
      <c r="BAH16" s="192">
        <v>22.871678725433863</v>
      </c>
      <c r="BAI16" s="66">
        <v>9</v>
      </c>
      <c r="BAJ16" s="192">
        <v>5.4484366013863248</v>
      </c>
      <c r="BAK16" s="66">
        <v>907</v>
      </c>
      <c r="BAL16" s="192">
        <v>720.07558014909614</v>
      </c>
      <c r="BAM16" s="66">
        <v>113</v>
      </c>
      <c r="BAN16" s="192">
        <v>97.028189694404134</v>
      </c>
      <c r="BAO16" s="66">
        <v>1625</v>
      </c>
      <c r="BAP16" s="192">
        <v>1341.677881717678</v>
      </c>
      <c r="BAQ16" s="66">
        <v>441</v>
      </c>
      <c r="BAR16" s="192">
        <v>393.1497445863904</v>
      </c>
      <c r="BAS16" s="66">
        <v>13525</v>
      </c>
      <c r="BAT16" s="192">
        <v>1518.2061258073713</v>
      </c>
      <c r="BAU16" s="66">
        <v>3503</v>
      </c>
      <c r="BAV16" s="193">
        <v>376.22773430997171</v>
      </c>
      <c r="BAW16" s="191">
        <v>16098</v>
      </c>
      <c r="BAX16" s="66">
        <v>4066</v>
      </c>
      <c r="BAY16" s="66">
        <v>357</v>
      </c>
      <c r="BAZ16" s="66">
        <v>24</v>
      </c>
      <c r="BBA16" s="66">
        <v>1</v>
      </c>
      <c r="BBB16" s="66">
        <v>0</v>
      </c>
      <c r="BBC16" s="66">
        <v>63</v>
      </c>
      <c r="BBD16" s="66">
        <v>5</v>
      </c>
      <c r="BBE16" s="66">
        <v>126</v>
      </c>
      <c r="BBF16" s="66">
        <v>1</v>
      </c>
      <c r="BBG16" s="66">
        <v>3</v>
      </c>
      <c r="BBH16" s="66">
        <v>0</v>
      </c>
      <c r="BBI16" s="66">
        <v>16</v>
      </c>
      <c r="BBJ16" s="66">
        <v>2</v>
      </c>
      <c r="BBK16" s="66">
        <v>81</v>
      </c>
      <c r="BBL16" s="66">
        <v>8</v>
      </c>
      <c r="BBM16" s="66">
        <v>67</v>
      </c>
      <c r="BBN16" s="66">
        <v>8</v>
      </c>
      <c r="BBO16" s="66">
        <v>3435</v>
      </c>
      <c r="BBP16" s="66">
        <v>642</v>
      </c>
      <c r="BBQ16" s="66">
        <v>674</v>
      </c>
      <c r="BBR16" s="66">
        <v>524</v>
      </c>
      <c r="BBS16" s="66">
        <v>75</v>
      </c>
      <c r="BBT16" s="66">
        <v>41</v>
      </c>
      <c r="BBU16" s="66">
        <v>3542</v>
      </c>
      <c r="BBV16" s="66">
        <v>618</v>
      </c>
      <c r="BBW16" s="66">
        <v>27</v>
      </c>
      <c r="BBX16" s="194">
        <v>14</v>
      </c>
      <c r="BBY16" s="191">
        <v>16537</v>
      </c>
      <c r="BBZ16" s="66">
        <v>11635</v>
      </c>
      <c r="BCA16" s="66">
        <v>3469</v>
      </c>
      <c r="BCB16" s="66">
        <v>2936</v>
      </c>
      <c r="BCC16" s="66">
        <v>2297</v>
      </c>
      <c r="BCD16" s="66">
        <v>1785</v>
      </c>
      <c r="BCE16" s="66">
        <v>397</v>
      </c>
      <c r="BCF16" s="66">
        <v>325</v>
      </c>
      <c r="BCG16" s="66">
        <v>7144</v>
      </c>
      <c r="BCH16" s="66">
        <v>4192</v>
      </c>
      <c r="BCI16" s="66">
        <v>570</v>
      </c>
      <c r="BCJ16" s="66">
        <v>511</v>
      </c>
      <c r="BCK16" s="66">
        <v>578</v>
      </c>
      <c r="BCL16" s="66">
        <v>797</v>
      </c>
      <c r="BCM16" s="66">
        <v>455</v>
      </c>
      <c r="BCN16" s="66">
        <v>106</v>
      </c>
      <c r="BCO16" s="66">
        <v>488</v>
      </c>
      <c r="BCP16" s="66">
        <v>173</v>
      </c>
      <c r="BCQ16" s="66">
        <v>1139</v>
      </c>
      <c r="BCR16" s="194">
        <v>810</v>
      </c>
      <c r="BCS16" s="191">
        <v>16098</v>
      </c>
      <c r="BCT16" s="66">
        <v>4066</v>
      </c>
      <c r="BCU16" s="66">
        <v>5418</v>
      </c>
      <c r="BCV16" s="66">
        <v>1766</v>
      </c>
      <c r="BCW16" s="66">
        <v>1646</v>
      </c>
      <c r="BCX16" s="66">
        <v>601</v>
      </c>
      <c r="BCY16" s="66">
        <v>649</v>
      </c>
      <c r="BCZ16" s="66">
        <v>220</v>
      </c>
      <c r="BDA16" s="66">
        <v>6370</v>
      </c>
      <c r="BDB16" s="66">
        <v>935</v>
      </c>
      <c r="BDC16" s="66">
        <v>496</v>
      </c>
      <c r="BDD16" s="66">
        <v>217</v>
      </c>
      <c r="BDE16" s="66">
        <v>775</v>
      </c>
      <c r="BDF16" s="66">
        <v>251</v>
      </c>
      <c r="BDG16" s="66">
        <v>278</v>
      </c>
      <c r="BDH16" s="66">
        <v>24</v>
      </c>
      <c r="BDI16" s="66">
        <v>451</v>
      </c>
      <c r="BDJ16" s="66">
        <v>48</v>
      </c>
      <c r="BDK16" s="66">
        <v>15</v>
      </c>
      <c r="BDL16" s="194">
        <v>4</v>
      </c>
      <c r="BDM16" s="191">
        <v>3435</v>
      </c>
      <c r="BDN16" s="66">
        <v>642</v>
      </c>
      <c r="BDO16" s="192">
        <v>260.78262117281577</v>
      </c>
      <c r="BDP16" s="193">
        <v>48.456450708392552</v>
      </c>
      <c r="BDQ16" s="191">
        <v>357</v>
      </c>
      <c r="BDR16" s="66">
        <v>126</v>
      </c>
      <c r="BDS16" s="66">
        <v>67</v>
      </c>
      <c r="BDT16" s="66">
        <v>24</v>
      </c>
      <c r="BDU16" s="66">
        <v>1</v>
      </c>
      <c r="BDV16" s="66">
        <v>8</v>
      </c>
      <c r="BDW16" s="192">
        <v>27.103171982152904</v>
      </c>
      <c r="BDX16" s="192">
        <v>1.8114561012483197</v>
      </c>
      <c r="BDY16" s="66">
        <v>122</v>
      </c>
      <c r="BDZ16" s="66">
        <v>9</v>
      </c>
      <c r="BEA16" s="66">
        <v>17</v>
      </c>
      <c r="BEB16" s="66">
        <v>367</v>
      </c>
      <c r="BEC16" s="66">
        <v>147</v>
      </c>
      <c r="BED16" s="194">
        <v>161</v>
      </c>
      <c r="BEE16" s="191">
        <v>401</v>
      </c>
      <c r="BEF16" s="192">
        <v>15.177378514736439</v>
      </c>
      <c r="BEG16" s="66">
        <v>362</v>
      </c>
      <c r="BEH16" s="192">
        <v>90.274314214463843</v>
      </c>
      <c r="BEI16" s="66">
        <v>353</v>
      </c>
      <c r="BEJ16" s="66">
        <v>4</v>
      </c>
      <c r="BEK16" s="192">
        <v>26.799494985153991</v>
      </c>
      <c r="BEL16" s="192">
        <v>0.30190935020805326</v>
      </c>
      <c r="BEM16" s="66">
        <v>26</v>
      </c>
      <c r="BEN16" s="194">
        <v>403</v>
      </c>
      <c r="BEO16" s="191">
        <v>353</v>
      </c>
      <c r="BEP16" s="66">
        <v>4</v>
      </c>
      <c r="BEQ16" s="66">
        <v>3</v>
      </c>
      <c r="BER16" s="66">
        <v>1</v>
      </c>
      <c r="BES16" s="66">
        <v>58</v>
      </c>
      <c r="BET16" s="66">
        <v>1</v>
      </c>
      <c r="BEU16" s="66">
        <v>87</v>
      </c>
      <c r="BEV16" s="66">
        <v>1</v>
      </c>
      <c r="BEW16" s="66">
        <v>205</v>
      </c>
      <c r="BEX16" s="194">
        <v>1</v>
      </c>
      <c r="BEY16" s="191">
        <v>353</v>
      </c>
      <c r="BEZ16" s="66">
        <v>4</v>
      </c>
      <c r="BFA16" s="66">
        <v>30</v>
      </c>
      <c r="BFB16" s="66">
        <v>1</v>
      </c>
      <c r="BFC16" s="66">
        <v>107</v>
      </c>
      <c r="BFD16" s="66">
        <v>1</v>
      </c>
      <c r="BFE16" s="66">
        <v>152</v>
      </c>
      <c r="BFF16" s="66">
        <v>1</v>
      </c>
      <c r="BFG16" s="66">
        <v>51</v>
      </c>
      <c r="BFH16" s="66">
        <v>0</v>
      </c>
      <c r="BFI16" s="66">
        <v>5</v>
      </c>
      <c r="BFJ16" s="66">
        <v>0</v>
      </c>
      <c r="BFK16" s="66">
        <v>8</v>
      </c>
      <c r="BFL16" s="194">
        <v>1</v>
      </c>
      <c r="BFM16" s="191">
        <v>948</v>
      </c>
      <c r="BFN16" s="66">
        <v>122</v>
      </c>
      <c r="BFO16" s="66">
        <v>41</v>
      </c>
      <c r="BFP16" s="66">
        <v>9</v>
      </c>
      <c r="BFQ16" s="66">
        <v>907</v>
      </c>
      <c r="BFR16" s="66">
        <v>113</v>
      </c>
      <c r="BFS16" s="192">
        <v>310.59563593473558</v>
      </c>
      <c r="BFT16" s="192">
        <v>43.316787740638958</v>
      </c>
      <c r="BFU16" s="66">
        <v>443</v>
      </c>
      <c r="BFV16" s="66">
        <v>49</v>
      </c>
      <c r="BFW16" s="192">
        <v>351.70174421835679</v>
      </c>
      <c r="BFX16" s="192">
        <v>42.074170752440729</v>
      </c>
      <c r="BFY16" s="66">
        <v>45</v>
      </c>
      <c r="BFZ16" s="66">
        <v>0</v>
      </c>
      <c r="BGA16" s="192">
        <v>35.725910812248429</v>
      </c>
      <c r="BGB16" s="193">
        <v>0</v>
      </c>
      <c r="BGC16" s="191">
        <v>45</v>
      </c>
      <c r="BGD16" s="66">
        <v>0</v>
      </c>
      <c r="BGE16" s="66">
        <v>0</v>
      </c>
      <c r="BGF16" s="66">
        <v>0</v>
      </c>
      <c r="BGG16" s="66">
        <v>9</v>
      </c>
      <c r="BGH16" s="66">
        <v>0</v>
      </c>
      <c r="BGI16" s="66">
        <v>20</v>
      </c>
      <c r="BGJ16" s="66">
        <v>0</v>
      </c>
      <c r="BGK16" s="66">
        <v>0</v>
      </c>
      <c r="BGL16" s="66">
        <v>0</v>
      </c>
      <c r="BGM16" s="66">
        <v>0</v>
      </c>
      <c r="BGN16" s="66">
        <v>0</v>
      </c>
      <c r="BGO16" s="66">
        <v>10</v>
      </c>
      <c r="BGP16" s="66">
        <v>0</v>
      </c>
      <c r="BGQ16" s="66">
        <v>6</v>
      </c>
      <c r="BGR16" s="66">
        <v>0</v>
      </c>
      <c r="BGS16" s="66">
        <v>443</v>
      </c>
      <c r="BGT16" s="66">
        <v>49</v>
      </c>
      <c r="BGU16" s="66">
        <v>7</v>
      </c>
      <c r="BGV16" s="66">
        <v>1</v>
      </c>
      <c r="BGW16" s="66">
        <v>82</v>
      </c>
      <c r="BGX16" s="194">
        <v>25</v>
      </c>
      <c r="BGY16" s="191">
        <v>2</v>
      </c>
      <c r="BGZ16" s="66">
        <v>1</v>
      </c>
      <c r="BHA16" s="66">
        <v>0</v>
      </c>
      <c r="BHB16" s="66">
        <v>0</v>
      </c>
      <c r="BHC16" s="66">
        <v>0</v>
      </c>
      <c r="BHD16" s="66">
        <v>0</v>
      </c>
      <c r="BHE16" s="66">
        <v>2</v>
      </c>
      <c r="BHF16" s="66">
        <v>1</v>
      </c>
      <c r="BHG16" s="66">
        <v>0</v>
      </c>
      <c r="BHH16" s="66">
        <v>0</v>
      </c>
      <c r="BHI16" s="66">
        <v>0</v>
      </c>
      <c r="BHJ16" s="66">
        <v>0</v>
      </c>
      <c r="BHK16" s="66">
        <v>0</v>
      </c>
      <c r="BHL16" s="66">
        <v>0</v>
      </c>
      <c r="BHM16" s="66">
        <v>0</v>
      </c>
      <c r="BHN16" s="66">
        <v>0</v>
      </c>
      <c r="BHO16" s="66">
        <v>30</v>
      </c>
      <c r="BHP16" s="66">
        <v>6</v>
      </c>
      <c r="BHQ16" s="66">
        <v>0</v>
      </c>
      <c r="BHR16" s="66">
        <v>0</v>
      </c>
      <c r="BHS16" s="66">
        <v>0</v>
      </c>
      <c r="BHT16" s="194">
        <v>0</v>
      </c>
      <c r="BHU16" s="191">
        <v>2337</v>
      </c>
      <c r="BHV16" s="66">
        <v>426</v>
      </c>
      <c r="BHW16" s="66">
        <v>1359</v>
      </c>
      <c r="BHX16" s="66">
        <v>211</v>
      </c>
      <c r="BHY16" s="66">
        <v>978</v>
      </c>
      <c r="BHZ16" s="194">
        <v>215</v>
      </c>
      <c r="BIA16" s="191">
        <v>146</v>
      </c>
      <c r="BIB16" s="66">
        <v>65</v>
      </c>
      <c r="BIC16" s="192">
        <v>0.70873786407766992</v>
      </c>
      <c r="BID16" s="192">
        <v>0.3155339805825243</v>
      </c>
      <c r="BIE16" s="192">
        <v>1.108421039046029</v>
      </c>
      <c r="BIF16" s="192">
        <v>0.4906026940880866</v>
      </c>
      <c r="BIG16" s="66">
        <v>48</v>
      </c>
      <c r="BIH16" s="66">
        <v>23</v>
      </c>
      <c r="BII16" s="192">
        <v>0.23300970873786409</v>
      </c>
      <c r="BIJ16" s="192">
        <v>0.11165048543689321</v>
      </c>
      <c r="BIK16" s="192">
        <v>0.36441239639869449</v>
      </c>
      <c r="BIL16" s="192">
        <v>0.17359787636963064</v>
      </c>
      <c r="BIM16" s="192">
        <v>1.4728334354447234</v>
      </c>
      <c r="BIN16" s="192">
        <v>0.66420057045771719</v>
      </c>
      <c r="BIO16" s="66">
        <v>70</v>
      </c>
      <c r="BIP16" s="66">
        <v>26</v>
      </c>
      <c r="BIQ16" s="194">
        <v>0</v>
      </c>
      <c r="BIR16" s="66">
        <f t="shared" si="55"/>
        <v>67</v>
      </c>
      <c r="BIS16" s="66">
        <f t="shared" si="56"/>
        <v>34</v>
      </c>
      <c r="BIT16" s="66">
        <v>9</v>
      </c>
      <c r="BIU16" s="66">
        <v>5</v>
      </c>
      <c r="BIV16" s="66">
        <v>58</v>
      </c>
      <c r="BIW16" s="66">
        <v>29</v>
      </c>
      <c r="BIX16" s="198">
        <f>SUM(BIY16:BJB16)</f>
        <v>4508</v>
      </c>
      <c r="BIY16" s="199">
        <v>2151</v>
      </c>
      <c r="BIZ16" s="199">
        <v>2251</v>
      </c>
      <c r="BJA16" s="141">
        <v>106</v>
      </c>
      <c r="BJB16" s="66" t="s">
        <v>2269</v>
      </c>
      <c r="BJC16" s="199">
        <f t="shared" si="57"/>
        <v>20310</v>
      </c>
      <c r="BJD16" s="199">
        <v>7410</v>
      </c>
      <c r="BJE16" s="199">
        <v>4957</v>
      </c>
      <c r="BJF16" s="199">
        <v>7837</v>
      </c>
      <c r="BJG16" s="141">
        <v>106</v>
      </c>
      <c r="BJH16" s="66" t="s">
        <v>2269</v>
      </c>
      <c r="BJI16" s="48">
        <f t="shared" si="58"/>
        <v>60.891186607582469</v>
      </c>
      <c r="BJJ16" s="48">
        <f t="shared" si="59"/>
        <v>38.586903003446579</v>
      </c>
      <c r="BJK16" s="49">
        <f t="shared" si="60"/>
        <v>0.52191038897095021</v>
      </c>
      <c r="BJL16" s="191"/>
      <c r="BJM16" s="194"/>
      <c r="BJN16" s="191"/>
      <c r="BJO16" s="194"/>
      <c r="BJP16" s="76">
        <v>3098</v>
      </c>
      <c r="BJQ16" s="76">
        <v>7478</v>
      </c>
      <c r="BJR16" s="523">
        <v>30</v>
      </c>
      <c r="BJS16" s="523"/>
      <c r="BJT16" s="523">
        <v>455</v>
      </c>
      <c r="BJU16" s="523"/>
      <c r="BJV16" s="523">
        <v>1674</v>
      </c>
      <c r="BJW16" s="523"/>
      <c r="BJX16" s="523">
        <v>3297</v>
      </c>
      <c r="BJY16" s="523"/>
      <c r="BJZ16" s="523">
        <v>4173</v>
      </c>
      <c r="BKA16" s="523"/>
      <c r="BKB16" s="523">
        <v>947</v>
      </c>
      <c r="BKC16" s="523"/>
      <c r="BKD16" s="891">
        <v>573</v>
      </c>
      <c r="BKE16" s="892"/>
      <c r="BKF16" s="57" t="s">
        <v>25</v>
      </c>
      <c r="BKG16" s="57" t="s">
        <v>25</v>
      </c>
      <c r="BKH16" s="57">
        <v>548</v>
      </c>
      <c r="BKI16" s="57">
        <v>77</v>
      </c>
      <c r="BKJ16" s="57">
        <v>21</v>
      </c>
      <c r="BKK16" s="57">
        <v>2</v>
      </c>
      <c r="BKL16" s="57">
        <v>1</v>
      </c>
      <c r="BKM16" s="66">
        <v>0</v>
      </c>
      <c r="BKN16" s="57" t="s">
        <v>25</v>
      </c>
      <c r="BKO16" s="57" t="s">
        <v>25</v>
      </c>
      <c r="BKP16" s="57" t="s">
        <v>25</v>
      </c>
      <c r="BKQ16" s="57" t="s">
        <v>25</v>
      </c>
      <c r="BKR16" s="57" t="s">
        <v>25</v>
      </c>
      <c r="BKS16" s="57" t="s">
        <v>25</v>
      </c>
      <c r="BKT16" s="57" t="s">
        <v>25</v>
      </c>
      <c r="BKU16" s="57" t="s">
        <v>25</v>
      </c>
      <c r="BKV16" s="57">
        <v>698158</v>
      </c>
      <c r="BKW16" s="57">
        <v>748399</v>
      </c>
      <c r="BKX16" s="57"/>
      <c r="BKY16" s="57"/>
      <c r="BKZ16" s="57"/>
      <c r="BLA16" s="57"/>
      <c r="BLB16" s="57"/>
      <c r="BLC16" s="57"/>
      <c r="BLD16" s="61">
        <v>5</v>
      </c>
      <c r="BLE16" s="19">
        <f t="shared" si="61"/>
        <v>62.5</v>
      </c>
      <c r="BLF16" s="57">
        <v>3</v>
      </c>
      <c r="BLG16" s="19">
        <f t="shared" si="62"/>
        <v>37.5</v>
      </c>
      <c r="BLH16" s="141" t="s">
        <v>2268</v>
      </c>
      <c r="BLI16" s="141" t="s">
        <v>2268</v>
      </c>
      <c r="BLJ16" s="141" t="s">
        <v>2268</v>
      </c>
      <c r="BLK16" s="58" t="s">
        <v>2268</v>
      </c>
      <c r="BLL16" s="140" t="s">
        <v>25</v>
      </c>
      <c r="BLM16" s="140" t="s">
        <v>25</v>
      </c>
      <c r="BLN16" s="140" t="s">
        <v>25</v>
      </c>
      <c r="BLO16" s="140" t="s">
        <v>25</v>
      </c>
      <c r="BLP16" s="140" t="s">
        <v>25</v>
      </c>
      <c r="BLQ16" s="140" t="s">
        <v>25</v>
      </c>
      <c r="BLR16" s="140" t="s">
        <v>25</v>
      </c>
      <c r="BLS16" s="140" t="s">
        <v>25</v>
      </c>
      <c r="BLT16" s="140" t="s">
        <v>25</v>
      </c>
      <c r="BLU16" s="140" t="s">
        <v>25</v>
      </c>
      <c r="BLV16" s="140" t="s">
        <v>25</v>
      </c>
      <c r="BLW16" s="140" t="s">
        <v>25</v>
      </c>
      <c r="BLX16" s="140" t="s">
        <v>25</v>
      </c>
      <c r="BLY16" s="140" t="s">
        <v>25</v>
      </c>
      <c r="BLZ16" s="140" t="s">
        <v>25</v>
      </c>
      <c r="BMA16" s="140" t="s">
        <v>25</v>
      </c>
      <c r="BMB16" s="140" t="s">
        <v>25</v>
      </c>
      <c r="BMC16" s="140" t="s">
        <v>25</v>
      </c>
      <c r="BMD16" s="140" t="s">
        <v>25</v>
      </c>
      <c r="BME16" s="140" t="s">
        <v>25</v>
      </c>
      <c r="BMF16" s="139" t="s">
        <v>25</v>
      </c>
      <c r="BMG16" s="140" t="s">
        <v>25</v>
      </c>
      <c r="BMH16" s="140" t="s">
        <v>25</v>
      </c>
      <c r="BMI16" s="140" t="s">
        <v>25</v>
      </c>
      <c r="BMJ16" s="140" t="s">
        <v>25</v>
      </c>
      <c r="BMK16" s="140" t="s">
        <v>25</v>
      </c>
      <c r="BML16" s="140" t="s">
        <v>25</v>
      </c>
      <c r="BMM16" s="140" t="s">
        <v>25</v>
      </c>
      <c r="BMN16" s="140" t="s">
        <v>25</v>
      </c>
      <c r="BMO16" s="140" t="s">
        <v>25</v>
      </c>
      <c r="BMP16" s="140" t="s">
        <v>25</v>
      </c>
      <c r="BMQ16" s="131" t="s">
        <v>25</v>
      </c>
      <c r="BMR16" s="132" t="s">
        <v>25</v>
      </c>
      <c r="BMS16" s="132" t="s">
        <v>25</v>
      </c>
      <c r="BMT16" s="132" t="s">
        <v>25</v>
      </c>
      <c r="BMU16" s="132" t="s">
        <v>25</v>
      </c>
      <c r="BMV16" s="132" t="s">
        <v>25</v>
      </c>
      <c r="BMW16" s="132" t="s">
        <v>25</v>
      </c>
      <c r="BMX16" s="132" t="s">
        <v>25</v>
      </c>
      <c r="BMY16" s="132" t="s">
        <v>25</v>
      </c>
      <c r="BMZ16" s="132" t="s">
        <v>25</v>
      </c>
      <c r="BNA16" s="132" t="s">
        <v>25</v>
      </c>
      <c r="BNB16" s="132" t="s">
        <v>25</v>
      </c>
      <c r="BNC16" s="132" t="s">
        <v>25</v>
      </c>
      <c r="BND16" s="139" t="s">
        <v>25</v>
      </c>
      <c r="BNE16" s="140" t="s">
        <v>25</v>
      </c>
      <c r="BNF16" s="140" t="s">
        <v>25</v>
      </c>
      <c r="BNG16" s="140" t="s">
        <v>25</v>
      </c>
      <c r="BNH16" s="140" t="s">
        <v>25</v>
      </c>
      <c r="BNI16" s="140" t="s">
        <v>25</v>
      </c>
      <c r="BNJ16" s="140" t="s">
        <v>25</v>
      </c>
      <c r="BNK16" s="140" t="s">
        <v>25</v>
      </c>
      <c r="BNL16" s="140" t="s">
        <v>25</v>
      </c>
      <c r="BNM16" s="140" t="s">
        <v>25</v>
      </c>
      <c r="BNN16" s="140" t="s">
        <v>25</v>
      </c>
      <c r="BNO16" s="140" t="s">
        <v>25</v>
      </c>
      <c r="BNP16" s="140" t="s">
        <v>25</v>
      </c>
      <c r="BNQ16" s="140" t="s">
        <v>25</v>
      </c>
      <c r="BNR16" s="140" t="s">
        <v>25</v>
      </c>
      <c r="BNS16" s="140" t="s">
        <v>25</v>
      </c>
      <c r="BNT16" s="140" t="s">
        <v>25</v>
      </c>
      <c r="BNU16" s="140" t="s">
        <v>25</v>
      </c>
      <c r="BNV16" s="139" t="s">
        <v>25</v>
      </c>
      <c r="BNW16" s="140" t="s">
        <v>25</v>
      </c>
      <c r="BNX16" s="140" t="s">
        <v>25</v>
      </c>
      <c r="BNY16" s="140" t="s">
        <v>25</v>
      </c>
      <c r="BNZ16" s="140" t="s">
        <v>25</v>
      </c>
      <c r="BOA16" s="140" t="s">
        <v>25</v>
      </c>
      <c r="BOB16" s="140" t="s">
        <v>25</v>
      </c>
      <c r="BOC16" s="140" t="s">
        <v>25</v>
      </c>
      <c r="BOD16" s="140" t="s">
        <v>25</v>
      </c>
      <c r="BOE16" s="140" t="s">
        <v>25</v>
      </c>
      <c r="BOF16" s="140" t="s">
        <v>25</v>
      </c>
      <c r="BOG16" s="140" t="s">
        <v>25</v>
      </c>
      <c r="BOH16" s="140" t="s">
        <v>25</v>
      </c>
      <c r="BOI16" s="131" t="s">
        <v>25</v>
      </c>
      <c r="BOJ16" s="140" t="s">
        <v>25</v>
      </c>
      <c r="BOK16" s="140" t="s">
        <v>25</v>
      </c>
      <c r="BOL16" s="140" t="s">
        <v>25</v>
      </c>
      <c r="BOM16" s="131" t="s">
        <v>25</v>
      </c>
      <c r="BON16" s="16" t="s">
        <v>25</v>
      </c>
      <c r="BOO16" s="14" t="s">
        <v>25</v>
      </c>
      <c r="BOP16" s="14" t="s">
        <v>25</v>
      </c>
      <c r="BOQ16" s="14" t="s">
        <v>25</v>
      </c>
      <c r="BOR16" s="180"/>
      <c r="BOS16" s="241"/>
      <c r="BOT16" s="152"/>
      <c r="BOU16" s="153"/>
      <c r="BOV16" s="153"/>
      <c r="BOW16" s="154"/>
    </row>
    <row r="17" spans="1:1765" s="89" customFormat="1" ht="15" customHeight="1" x14ac:dyDescent="0.25">
      <c r="A17" s="471" t="s">
        <v>30</v>
      </c>
      <c r="B17" s="472"/>
      <c r="C17" s="61">
        <v>1324894</v>
      </c>
      <c r="D17" s="57">
        <v>1339500</v>
      </c>
      <c r="E17" s="19">
        <v>98.90959313176559</v>
      </c>
      <c r="F17" s="57">
        <v>518322</v>
      </c>
      <c r="G17" s="57">
        <v>349081</v>
      </c>
      <c r="H17" s="19">
        <v>148.48187096977492</v>
      </c>
      <c r="I17" s="57">
        <v>114582</v>
      </c>
      <c r="J17" s="57">
        <v>106810</v>
      </c>
      <c r="K17" s="19">
        <v>107.27647224042694</v>
      </c>
      <c r="L17" s="78">
        <v>229763</v>
      </c>
      <c r="M17" s="2">
        <v>211572</v>
      </c>
      <c r="N17" s="2">
        <v>983182</v>
      </c>
      <c r="O17" s="2">
        <v>1004725</v>
      </c>
      <c r="P17" s="2">
        <v>111949</v>
      </c>
      <c r="Q17" s="2">
        <v>123203</v>
      </c>
      <c r="R17" s="48">
        <v>17.341991132875538</v>
      </c>
      <c r="S17" s="48">
        <v>15.794848824188129</v>
      </c>
      <c r="T17" s="48">
        <v>74.208351762480618</v>
      </c>
      <c r="U17" s="48">
        <v>75.007465472191114</v>
      </c>
      <c r="V17" s="48">
        <v>8.4496571046438422</v>
      </c>
      <c r="W17" s="48">
        <v>9.1976857036207544</v>
      </c>
      <c r="X17" s="48">
        <v>76.16405571</v>
      </c>
      <c r="Y17" s="49">
        <v>82.016042541999994</v>
      </c>
      <c r="Z17" s="13">
        <v>4.3497509013338824</v>
      </c>
      <c r="AA17" s="7">
        <v>7.7012600215307279</v>
      </c>
      <c r="AB17" s="2">
        <v>12443</v>
      </c>
      <c r="AC17" s="7">
        <f t="shared" si="63"/>
        <v>9.412076171025511</v>
      </c>
      <c r="AD17" s="2">
        <v>11584</v>
      </c>
      <c r="AE17" s="316">
        <f t="shared" si="64"/>
        <v>8.6811755109014932</v>
      </c>
      <c r="AF17" s="7">
        <v>107.41540055248619</v>
      </c>
      <c r="AG17" s="2">
        <v>9085</v>
      </c>
      <c r="AH17" s="7">
        <f t="shared" si="65"/>
        <v>6.872033433558367</v>
      </c>
      <c r="AI17" s="2">
        <v>5830</v>
      </c>
      <c r="AJ17" s="316">
        <f t="shared" si="66"/>
        <v>4.3690653684871981</v>
      </c>
      <c r="AK17" s="2">
        <v>60215</v>
      </c>
      <c r="AL17" s="2">
        <v>77793</v>
      </c>
      <c r="AM17" s="7">
        <v>77.404136618976011</v>
      </c>
      <c r="AN17" s="2">
        <v>57835</v>
      </c>
      <c r="AO17" s="2">
        <v>73310</v>
      </c>
      <c r="AP17" s="18">
        <v>78.891010776156051</v>
      </c>
      <c r="AQ17" s="14">
        <v>12713</v>
      </c>
      <c r="AR17" s="14">
        <v>14803</v>
      </c>
      <c r="AS17" s="14">
        <v>5327</v>
      </c>
      <c r="AT17" s="14">
        <v>5681</v>
      </c>
      <c r="AU17" s="14">
        <v>7386</v>
      </c>
      <c r="AV17" s="14">
        <v>9122</v>
      </c>
      <c r="AW17" s="49">
        <v>85.881240289130574</v>
      </c>
      <c r="AX17" s="78">
        <v>1095131</v>
      </c>
      <c r="AY17" s="2">
        <v>1127928</v>
      </c>
      <c r="AZ17" s="2">
        <v>428085</v>
      </c>
      <c r="BA17" s="2">
        <v>365633</v>
      </c>
      <c r="BB17" s="2">
        <v>572298</v>
      </c>
      <c r="BC17" s="2">
        <v>580494</v>
      </c>
      <c r="BD17" s="2">
        <v>71542</v>
      </c>
      <c r="BE17" s="2">
        <v>86338</v>
      </c>
      <c r="BF17" s="2">
        <v>23206</v>
      </c>
      <c r="BG17" s="11">
        <v>95463</v>
      </c>
      <c r="BH17" s="78">
        <v>104942</v>
      </c>
      <c r="BI17" s="2">
        <v>97099</v>
      </c>
      <c r="BJ17" s="2">
        <v>99645</v>
      </c>
      <c r="BK17" s="2">
        <v>89165</v>
      </c>
      <c r="BL17" s="2">
        <v>89415</v>
      </c>
      <c r="BM17" s="2">
        <v>72767</v>
      </c>
      <c r="BN17" s="2">
        <v>61366</v>
      </c>
      <c r="BO17" s="2">
        <v>43151</v>
      </c>
      <c r="BP17" s="2">
        <v>28899</v>
      </c>
      <c r="BQ17" s="2">
        <v>22201</v>
      </c>
      <c r="BR17" s="2">
        <v>43818</v>
      </c>
      <c r="BS17" s="11">
        <v>41250</v>
      </c>
      <c r="BT17" s="22">
        <f t="shared" si="5"/>
        <v>99.929534547116631</v>
      </c>
      <c r="BU17" s="22">
        <f t="shared" si="6"/>
        <v>99.680730931115903</v>
      </c>
      <c r="BV17" s="22">
        <f t="shared" si="7"/>
        <v>98.110550982631636</v>
      </c>
      <c r="BW17" s="22">
        <f t="shared" si="8"/>
        <v>94.614813242784379</v>
      </c>
      <c r="BX17" s="22">
        <f t="shared" si="9"/>
        <v>83.282105733765505</v>
      </c>
      <c r="BY17" s="22">
        <f t="shared" si="10"/>
        <v>68.690234577807146</v>
      </c>
      <c r="BZ17" s="22">
        <f t="shared" si="11"/>
        <v>51.956650579967821</v>
      </c>
      <c r="CA17" s="22">
        <f t="shared" si="12"/>
        <v>36.001768759698976</v>
      </c>
      <c r="CB17" s="22">
        <f t="shared" si="13"/>
        <v>28.032243045047146</v>
      </c>
      <c r="CC17" s="22">
        <f t="shared" si="14"/>
        <v>20.089402864873179</v>
      </c>
      <c r="CD17" s="22">
        <f t="shared" si="15"/>
        <v>7.824852451404948</v>
      </c>
      <c r="CE17" s="183">
        <f t="shared" si="16"/>
        <v>6.8752979295769485</v>
      </c>
      <c r="CF17" s="57">
        <v>70</v>
      </c>
      <c r="CG17" s="57">
        <v>281</v>
      </c>
      <c r="CH17" s="57">
        <v>1678</v>
      </c>
      <c r="CI17" s="57">
        <v>4410</v>
      </c>
      <c r="CJ17" s="57">
        <v>16236</v>
      </c>
      <c r="CK17" s="57">
        <v>29486</v>
      </c>
      <c r="CL17" s="57">
        <v>51068</v>
      </c>
      <c r="CM17" s="57">
        <v>67477</v>
      </c>
      <c r="CN17" s="57">
        <v>64894</v>
      </c>
      <c r="CO17" s="57">
        <v>75325</v>
      </c>
      <c r="CP17" s="57">
        <v>438352</v>
      </c>
      <c r="CQ17" s="98">
        <v>403515</v>
      </c>
      <c r="CR17" s="125">
        <f t="shared" si="17"/>
        <v>6.6656509484269058E-2</v>
      </c>
      <c r="CS17" s="125">
        <f t="shared" si="18"/>
        <v>0.28847140950621086</v>
      </c>
      <c r="CT17" s="125">
        <f t="shared" si="19"/>
        <v>1.6521602142491436</v>
      </c>
      <c r="CU17" s="125">
        <f t="shared" si="20"/>
        <v>4.6795415959252971</v>
      </c>
      <c r="CV17" s="125">
        <f t="shared" si="21"/>
        <v>15.12238739242204</v>
      </c>
      <c r="CW17" s="125">
        <f t="shared" si="22"/>
        <v>27.834049181101616</v>
      </c>
      <c r="CX17" s="125">
        <f t="shared" si="23"/>
        <v>43.23765980865295</v>
      </c>
      <c r="CY17" s="125">
        <f t="shared" si="24"/>
        <v>56.297451984848735</v>
      </c>
      <c r="CZ17" s="125">
        <f t="shared" si="25"/>
        <v>62.947658402203857</v>
      </c>
      <c r="DA17" s="125">
        <f t="shared" si="26"/>
        <v>68.160635592836911</v>
      </c>
      <c r="DB17" s="125">
        <f t="shared" si="27"/>
        <v>78.279239622489897</v>
      </c>
      <c r="DC17" s="125">
        <f t="shared" si="28"/>
        <v>67.255414401290722</v>
      </c>
      <c r="DD17" s="61">
        <v>4</v>
      </c>
      <c r="DE17" s="57">
        <v>29</v>
      </c>
      <c r="DF17" s="57">
        <v>239</v>
      </c>
      <c r="DG17" s="57">
        <v>659</v>
      </c>
      <c r="DH17" s="57">
        <v>1702</v>
      </c>
      <c r="DI17" s="57">
        <v>3557</v>
      </c>
      <c r="DJ17" s="57">
        <v>5613</v>
      </c>
      <c r="DK17" s="57">
        <v>8721</v>
      </c>
      <c r="DL17" s="57">
        <v>9137</v>
      </c>
      <c r="DM17" s="57">
        <v>11938</v>
      </c>
      <c r="DN17" s="57">
        <v>54847</v>
      </c>
      <c r="DO17" s="98">
        <v>61434</v>
      </c>
      <c r="DP17" s="20">
        <f t="shared" si="29"/>
        <v>3.8089433991010894E-3</v>
      </c>
      <c r="DQ17" s="19">
        <f t="shared" si="30"/>
        <v>2.9771070731957706E-2</v>
      </c>
      <c r="DR17" s="19">
        <f t="shared" si="31"/>
        <v>0.23531960143357883</v>
      </c>
      <c r="DS17" s="19">
        <f t="shared" si="32"/>
        <v>0.69927843803056033</v>
      </c>
      <c r="DT17" s="19">
        <f t="shared" si="33"/>
        <v>1.5852613538988862</v>
      </c>
      <c r="DU17" s="19">
        <f t="shared" si="34"/>
        <v>3.3577193562089964</v>
      </c>
      <c r="DV17" s="19">
        <f t="shared" si="35"/>
        <v>4.7523495046990094</v>
      </c>
      <c r="DW17" s="19">
        <f t="shared" si="36"/>
        <v>7.2761100635752305</v>
      </c>
      <c r="DX17" s="19">
        <f t="shared" si="37"/>
        <v>8.8629573584759243</v>
      </c>
      <c r="DY17" s="19">
        <f t="shared" si="38"/>
        <v>10.802544543077159</v>
      </c>
      <c r="DZ17" s="19">
        <f t="shared" si="39"/>
        <v>9.7943694920399658</v>
      </c>
      <c r="EA17" s="21">
        <f t="shared" si="40"/>
        <v>10.2394437092274</v>
      </c>
      <c r="EB17" s="182">
        <v>0</v>
      </c>
      <c r="EC17" s="182">
        <v>1</v>
      </c>
      <c r="ED17" s="135">
        <v>2</v>
      </c>
      <c r="EE17" s="135">
        <v>6</v>
      </c>
      <c r="EF17" s="135">
        <v>11</v>
      </c>
      <c r="EG17" s="135">
        <v>125</v>
      </c>
      <c r="EH17" s="135">
        <v>63</v>
      </c>
      <c r="EI17" s="135">
        <v>509</v>
      </c>
      <c r="EJ17" s="135">
        <v>162</v>
      </c>
      <c r="EK17" s="135">
        <v>1047</v>
      </c>
      <c r="EL17" s="135">
        <v>22968</v>
      </c>
      <c r="EM17" s="136">
        <v>93775</v>
      </c>
      <c r="EN17" s="186">
        <f t="shared" si="41"/>
        <v>0</v>
      </c>
      <c r="EO17" s="19">
        <f t="shared" si="42"/>
        <v>1.026588645929576E-3</v>
      </c>
      <c r="EP17" s="19">
        <f t="shared" si="43"/>
        <v>1.9692016856366428E-3</v>
      </c>
      <c r="EQ17" s="19">
        <f t="shared" si="44"/>
        <v>6.3667232597623084E-3</v>
      </c>
      <c r="ER17" s="19">
        <f t="shared" si="45"/>
        <v>1.0245519913565069E-2</v>
      </c>
      <c r="ES17" s="19">
        <f t="shared" si="46"/>
        <v>0.11799688488223911</v>
      </c>
      <c r="ET17" s="19">
        <f t="shared" si="47"/>
        <v>5.3340106680213356E-2</v>
      </c>
      <c r="EU17" s="19">
        <f t="shared" si="48"/>
        <v>0.42466919187705454</v>
      </c>
      <c r="EV17" s="19">
        <f t="shared" si="49"/>
        <v>0.15714119427307646</v>
      </c>
      <c r="EW17" s="19">
        <f t="shared" si="50"/>
        <v>0.94741699921274802</v>
      </c>
      <c r="EX17" s="19">
        <f t="shared" si="51"/>
        <v>4.1015384340651977</v>
      </c>
      <c r="EY17" s="21">
        <f t="shared" si="52"/>
        <v>15.62984395990493</v>
      </c>
      <c r="EZ17" s="97">
        <v>50</v>
      </c>
      <c r="FA17" s="97">
        <v>157</v>
      </c>
      <c r="FB17" s="48">
        <v>31.4</v>
      </c>
      <c r="FC17" s="48">
        <v>29.1</v>
      </c>
      <c r="FD17" s="48">
        <v>30.9</v>
      </c>
      <c r="FE17" s="48">
        <v>28.7</v>
      </c>
      <c r="FF17" s="2">
        <v>17234</v>
      </c>
      <c r="FG17" s="2">
        <v>17412</v>
      </c>
      <c r="FH17" s="2">
        <v>2727</v>
      </c>
      <c r="FI17" s="2">
        <v>2549</v>
      </c>
      <c r="FJ17" s="48">
        <v>40.479999999999997</v>
      </c>
      <c r="FK17" s="48">
        <v>47.92</v>
      </c>
      <c r="FL17" s="48">
        <v>29.22</v>
      </c>
      <c r="FM17" s="48">
        <v>14.25</v>
      </c>
      <c r="FN17" s="47">
        <v>49.74311608843734</v>
      </c>
      <c r="FO17" s="2">
        <v>17234</v>
      </c>
      <c r="FP17" s="48">
        <v>50.256883911562667</v>
      </c>
      <c r="FQ17" s="2">
        <v>17412</v>
      </c>
      <c r="FR17" s="195">
        <v>0</v>
      </c>
      <c r="FS17" s="182">
        <v>0</v>
      </c>
      <c r="FT17" s="2">
        <v>77</v>
      </c>
      <c r="FU17" s="2">
        <v>288</v>
      </c>
      <c r="FV17" s="2">
        <v>968</v>
      </c>
      <c r="FW17" s="2">
        <v>2325</v>
      </c>
      <c r="FX17" s="2">
        <v>6263</v>
      </c>
      <c r="FY17" s="2">
        <v>8213</v>
      </c>
      <c r="FZ17" s="2">
        <v>6890</v>
      </c>
      <c r="GA17" s="2">
        <v>5157</v>
      </c>
      <c r="GB17" s="2">
        <v>2153</v>
      </c>
      <c r="GC17" s="2">
        <v>1057</v>
      </c>
      <c r="GD17" s="2">
        <v>598</v>
      </c>
      <c r="GE17" s="2">
        <v>239</v>
      </c>
      <c r="GF17" s="2">
        <v>285</v>
      </c>
      <c r="GG17" s="11">
        <v>133</v>
      </c>
      <c r="GH17" s="7">
        <v>0</v>
      </c>
      <c r="GI17" s="7">
        <v>0</v>
      </c>
      <c r="GJ17" s="7">
        <v>0.44679122664500409</v>
      </c>
      <c r="GK17" s="7">
        <v>1.6540317022742934</v>
      </c>
      <c r="GL17" s="7">
        <v>5.6168039921086228</v>
      </c>
      <c r="GM17" s="7">
        <v>13.352860096485184</v>
      </c>
      <c r="GN17" s="7">
        <v>36.340953928281309</v>
      </c>
      <c r="GO17" s="7">
        <v>47.168619342981849</v>
      </c>
      <c r="GP17" s="7">
        <v>39.97911105953348</v>
      </c>
      <c r="GQ17" s="7">
        <v>29.617505168849068</v>
      </c>
      <c r="GR17" s="7">
        <v>12.492746895671347</v>
      </c>
      <c r="GS17" s="7">
        <v>6.0705260739719735</v>
      </c>
      <c r="GT17" s="7">
        <v>3.4698851108274344</v>
      </c>
      <c r="GU17" s="7">
        <v>1.3726165862623478</v>
      </c>
      <c r="GV17" s="7">
        <v>1.6537077869328072</v>
      </c>
      <c r="GW17" s="18">
        <v>0.76384102917528141</v>
      </c>
      <c r="GX17" s="78">
        <v>105</v>
      </c>
      <c r="GY17" s="2">
        <v>1239</v>
      </c>
      <c r="GZ17" s="2">
        <v>6430</v>
      </c>
      <c r="HA17" s="2">
        <v>6430</v>
      </c>
      <c r="HB17" s="7">
        <v>11.29</v>
      </c>
      <c r="HC17" s="7">
        <v>11.14</v>
      </c>
      <c r="HD17" s="2">
        <v>3860</v>
      </c>
      <c r="HE17" s="2">
        <v>3975</v>
      </c>
      <c r="HF17" s="2">
        <v>1547</v>
      </c>
      <c r="HG17" s="103">
        <v>0</v>
      </c>
      <c r="HH17" s="7">
        <v>41.142613515241955</v>
      </c>
      <c r="HI17" s="7">
        <v>42.368364954167554</v>
      </c>
      <c r="HJ17" s="7">
        <v>16.489021530590492</v>
      </c>
      <c r="HK17" s="104">
        <v>0</v>
      </c>
      <c r="HL17" s="13">
        <v>26.3</v>
      </c>
      <c r="HM17" s="7">
        <v>32.200000000000003</v>
      </c>
      <c r="HN17" s="7">
        <v>1104</v>
      </c>
      <c r="HO17" s="7">
        <v>1088.5</v>
      </c>
      <c r="HP17" s="7">
        <v>71</v>
      </c>
      <c r="HQ17" s="18">
        <v>98.783806068601592</v>
      </c>
      <c r="HR17" s="48">
        <v>0.6</v>
      </c>
      <c r="HS17" s="48">
        <v>3</v>
      </c>
      <c r="HT17" s="48">
        <v>7.7</v>
      </c>
      <c r="HU17" s="48">
        <v>22.2</v>
      </c>
      <c r="HV17" s="48">
        <v>45.3</v>
      </c>
      <c r="HW17" s="48">
        <v>71.3</v>
      </c>
      <c r="HX17" s="48">
        <v>87.9</v>
      </c>
      <c r="HY17" s="48">
        <v>85.8</v>
      </c>
      <c r="HZ17" s="48">
        <v>56.2</v>
      </c>
      <c r="IA17" s="48">
        <v>31.4</v>
      </c>
      <c r="IB17" s="48">
        <v>17.3</v>
      </c>
      <c r="IC17" s="48">
        <v>3.8</v>
      </c>
      <c r="ID17" s="48">
        <v>4.0999999999999996</v>
      </c>
      <c r="IE17" s="48">
        <v>0.2</v>
      </c>
      <c r="IF17" s="48">
        <v>1.7</v>
      </c>
      <c r="IG17" s="104">
        <v>0</v>
      </c>
      <c r="IH17" s="61">
        <v>11962</v>
      </c>
      <c r="II17" s="57">
        <v>11177</v>
      </c>
      <c r="IJ17" s="57">
        <v>477</v>
      </c>
      <c r="IK17" s="57">
        <v>406</v>
      </c>
      <c r="IL17" s="57">
        <v>4</v>
      </c>
      <c r="IM17" s="57">
        <v>1</v>
      </c>
      <c r="IN17" s="57">
        <v>12180</v>
      </c>
      <c r="IO17" s="57">
        <v>11241</v>
      </c>
      <c r="IP17" s="57">
        <v>388</v>
      </c>
      <c r="IQ17" s="57">
        <v>426</v>
      </c>
      <c r="IR17" s="57">
        <v>8</v>
      </c>
      <c r="IS17" s="98">
        <v>13</v>
      </c>
      <c r="IT17" s="47">
        <v>96.134372739692992</v>
      </c>
      <c r="IU17" s="48">
        <v>96.486533149171265</v>
      </c>
      <c r="IV17" s="48">
        <v>3.8334806718636982</v>
      </c>
      <c r="IW17" s="48">
        <v>3.5048342541436464</v>
      </c>
      <c r="IX17" s="48">
        <v>3.2146588443301455E-2</v>
      </c>
      <c r="IY17" s="48">
        <v>8.6325966850828717E-3</v>
      </c>
      <c r="IZ17" s="48">
        <v>96.851145038167942</v>
      </c>
      <c r="JA17" s="48">
        <v>96.241438356164394</v>
      </c>
      <c r="JB17" s="48">
        <v>3.0852417302798982</v>
      </c>
      <c r="JC17" s="48">
        <v>3.647260273972603</v>
      </c>
      <c r="JD17" s="48">
        <v>6.3613231552162849E-2</v>
      </c>
      <c r="JE17" s="49">
        <v>0.1113013698630137</v>
      </c>
      <c r="JF17" s="78">
        <v>12653</v>
      </c>
      <c r="JG17" s="2">
        <v>253</v>
      </c>
      <c r="JH17" s="2">
        <v>1466</v>
      </c>
      <c r="JI17" s="2">
        <v>4773</v>
      </c>
      <c r="JJ17" s="2">
        <v>4884</v>
      </c>
      <c r="JK17" s="2">
        <v>1140</v>
      </c>
      <c r="JL17" s="2">
        <v>128</v>
      </c>
      <c r="JM17" s="2">
        <v>9</v>
      </c>
      <c r="JN17" s="2">
        <v>9233</v>
      </c>
      <c r="JO17" s="2">
        <v>1949</v>
      </c>
      <c r="JP17" s="11">
        <v>310</v>
      </c>
      <c r="JQ17" s="8">
        <v>52.40422447711741</v>
      </c>
      <c r="JR17" s="8">
        <v>1.0478359908883828</v>
      </c>
      <c r="JS17" s="8">
        <v>6.071650445226755</v>
      </c>
      <c r="JT17" s="8">
        <v>19.768067922965418</v>
      </c>
      <c r="JU17" s="8">
        <v>20.227790432801822</v>
      </c>
      <c r="JV17" s="8">
        <v>4.7214744253468623</v>
      </c>
      <c r="JW17" s="8">
        <v>0.53013046179333201</v>
      </c>
      <c r="JX17" s="8">
        <v>3.7274798094843652E-2</v>
      </c>
      <c r="JY17" s="8">
        <v>38.23980120107683</v>
      </c>
      <c r="JZ17" s="8">
        <v>8.072064609650031</v>
      </c>
      <c r="KA17" s="8">
        <v>1.2839097121557259</v>
      </c>
      <c r="KB17" s="61">
        <v>860512</v>
      </c>
      <c r="KC17" s="57">
        <v>628232</v>
      </c>
      <c r="KD17" s="57">
        <v>232280</v>
      </c>
      <c r="KE17" s="19">
        <v>270.45999999999998</v>
      </c>
      <c r="KF17" s="57">
        <v>74186</v>
      </c>
      <c r="KG17" s="19">
        <f>KF17/$KB17*100</f>
        <v>8.6211464802350228</v>
      </c>
      <c r="KH17" s="57">
        <v>137637</v>
      </c>
      <c r="KI17" s="19">
        <f>KH17/$KB17*100</f>
        <v>15.994779851995093</v>
      </c>
      <c r="KJ17" s="57">
        <v>83353</v>
      </c>
      <c r="KK17" s="19">
        <f>KJ17/$KB17*100</f>
        <v>9.6864424900524337</v>
      </c>
      <c r="KL17" s="57">
        <v>361954</v>
      </c>
      <c r="KM17" s="19">
        <f>KL17/$KB17*100</f>
        <v>42.06263247926816</v>
      </c>
      <c r="KN17" s="57">
        <v>6841</v>
      </c>
      <c r="KO17" s="19">
        <v>0.8</v>
      </c>
      <c r="KP17" s="57">
        <v>142270</v>
      </c>
      <c r="KQ17" s="19">
        <f>KP17/$KB17*100</f>
        <v>16.533180246179018</v>
      </c>
      <c r="KR17" s="57">
        <v>54272</v>
      </c>
      <c r="KS17" s="19">
        <f>KR17/$KB17*100</f>
        <v>6.3069428433304822</v>
      </c>
      <c r="KT17" s="57">
        <v>587577</v>
      </c>
      <c r="KU17" s="183">
        <f>KT17/$KB17*100</f>
        <v>68.282255215499603</v>
      </c>
      <c r="KV17" s="105"/>
      <c r="KW17" s="106"/>
      <c r="KX17" s="106"/>
      <c r="KY17" s="106"/>
      <c r="KZ17" s="106"/>
      <c r="LA17" s="106"/>
      <c r="LB17" s="106"/>
      <c r="LC17" s="107"/>
      <c r="LD17" s="16"/>
      <c r="LE17" s="14"/>
      <c r="LF17" s="14"/>
      <c r="LG17" s="14"/>
      <c r="LH17" s="14"/>
      <c r="LI17" s="14"/>
      <c r="LJ17" s="14"/>
      <c r="LK17" s="14"/>
      <c r="LL17" s="14"/>
      <c r="LM17" s="14"/>
      <c r="LN17" s="14"/>
      <c r="LO17" s="14"/>
      <c r="LP17" s="14"/>
      <c r="LQ17" s="14"/>
      <c r="LR17" s="14"/>
      <c r="LS17" s="14"/>
      <c r="LT17" s="14"/>
      <c r="LU17" s="14"/>
      <c r="LV17" s="14"/>
      <c r="LW17" s="14"/>
      <c r="LX17" s="14"/>
      <c r="LY17" s="14"/>
      <c r="LZ17" s="14"/>
      <c r="MA17" s="142"/>
      <c r="MB17" s="16"/>
      <c r="MC17" s="14"/>
      <c r="MD17" s="14"/>
      <c r="ME17" s="14"/>
      <c r="MF17" s="14"/>
      <c r="MG17" s="14"/>
      <c r="MH17" s="14"/>
      <c r="MI17" s="14"/>
      <c r="MJ17" s="14"/>
      <c r="MK17" s="14"/>
      <c r="ML17" s="14"/>
      <c r="MM17" s="14"/>
      <c r="MN17" s="14"/>
      <c r="MO17" s="14"/>
      <c r="MP17" s="14"/>
      <c r="MQ17" s="14"/>
      <c r="MR17" s="14"/>
      <c r="MS17" s="14"/>
      <c r="MT17" s="14"/>
      <c r="MU17" s="14"/>
      <c r="MV17" s="14"/>
      <c r="MW17" s="14"/>
      <c r="MX17" s="14"/>
      <c r="MY17" s="14"/>
      <c r="MZ17" s="14"/>
      <c r="NA17" s="14"/>
      <c r="NB17" s="14"/>
      <c r="NC17" s="14"/>
      <c r="ND17" s="14"/>
      <c r="NE17" s="14"/>
      <c r="NF17" s="14"/>
      <c r="NG17" s="14"/>
      <c r="NH17" s="14"/>
      <c r="NI17" s="142"/>
      <c r="NJ17" s="124">
        <v>1058</v>
      </c>
      <c r="NK17" s="99">
        <v>1120</v>
      </c>
      <c r="NL17" s="99">
        <v>725</v>
      </c>
      <c r="NM17" s="99">
        <v>570</v>
      </c>
      <c r="NN17" s="99">
        <v>693</v>
      </c>
      <c r="NO17" s="99">
        <v>545</v>
      </c>
      <c r="NP17" s="99">
        <v>31</v>
      </c>
      <c r="NQ17" s="99">
        <v>25</v>
      </c>
      <c r="NR17" s="99">
        <v>334</v>
      </c>
      <c r="NS17" s="99">
        <v>550</v>
      </c>
      <c r="NT17" s="183">
        <f t="shared" si="53"/>
        <v>44.015444015444018</v>
      </c>
      <c r="NU17" s="32">
        <v>68.5</v>
      </c>
      <c r="NV17" s="32">
        <v>50.9</v>
      </c>
      <c r="NW17" s="32">
        <v>28</v>
      </c>
      <c r="NX17" s="32">
        <v>32.200000000000003</v>
      </c>
      <c r="NY17" s="32">
        <v>94.4</v>
      </c>
      <c r="NZ17" s="32">
        <v>76.599999999999994</v>
      </c>
      <c r="OA17" s="32">
        <v>77.599999999999994</v>
      </c>
      <c r="OB17" s="32">
        <v>44.4</v>
      </c>
      <c r="OC17" s="32">
        <v>12.4</v>
      </c>
      <c r="OD17" s="32">
        <v>3.9</v>
      </c>
      <c r="OE17" s="32">
        <v>60.5</v>
      </c>
      <c r="OF17" s="32">
        <v>60.1</v>
      </c>
      <c r="OG17" s="32">
        <v>75.900000000000006</v>
      </c>
      <c r="OH17" s="32">
        <v>49.5</v>
      </c>
      <c r="OI17" s="32">
        <v>52.8</v>
      </c>
      <c r="OJ17" s="111">
        <v>32.799999999999997</v>
      </c>
      <c r="OK17" s="100">
        <v>2.69</v>
      </c>
      <c r="OL17" s="38">
        <v>0.83</v>
      </c>
      <c r="OM17" s="37">
        <v>27.73</v>
      </c>
      <c r="ON17" s="37">
        <v>13.09</v>
      </c>
      <c r="OO17" s="37">
        <v>0.02</v>
      </c>
      <c r="OP17" s="37">
        <v>0.01</v>
      </c>
      <c r="OQ17" s="37">
        <v>20.25</v>
      </c>
      <c r="OR17" s="37">
        <v>11.89</v>
      </c>
      <c r="OS17" s="37">
        <v>0.26</v>
      </c>
      <c r="OT17" s="37">
        <v>0.03</v>
      </c>
      <c r="OU17" s="37">
        <v>0.47</v>
      </c>
      <c r="OV17" s="37">
        <v>0.23</v>
      </c>
      <c r="OW17" s="37">
        <v>6.73</v>
      </c>
      <c r="OX17" s="43">
        <v>0.93</v>
      </c>
      <c r="OY17" s="37">
        <v>25.59</v>
      </c>
      <c r="OZ17" s="37">
        <v>30.07</v>
      </c>
      <c r="PA17" s="37">
        <v>8.26</v>
      </c>
      <c r="PB17" s="37">
        <v>8.68</v>
      </c>
      <c r="PC17" s="37">
        <v>2.2799999999999998</v>
      </c>
      <c r="PD17" s="37">
        <v>0.56999999999999995</v>
      </c>
      <c r="PE17" s="37">
        <v>2.59</v>
      </c>
      <c r="PF17" s="37">
        <v>3.72</v>
      </c>
      <c r="PG17" s="37">
        <v>0.98</v>
      </c>
      <c r="PH17" s="37">
        <v>0.63</v>
      </c>
      <c r="PI17" s="37">
        <v>1.1599999999999999</v>
      </c>
      <c r="PJ17" s="37">
        <v>2.13</v>
      </c>
      <c r="PK17" s="37">
        <v>1.35</v>
      </c>
      <c r="PL17" s="37">
        <v>1.54</v>
      </c>
      <c r="PM17" s="37">
        <v>1.83</v>
      </c>
      <c r="PN17" s="37">
        <v>4.0199999999999996</v>
      </c>
      <c r="PO17" s="37">
        <f>OY17-PA17-PC17-PE17-PG17-PI17-PK17-PM17</f>
        <v>7.1399999999999988</v>
      </c>
      <c r="PP17" s="37">
        <f>OZ17-PB17-PD17-PF17-PH17-PJ17-PL17-PN17</f>
        <v>8.7800000000000047</v>
      </c>
      <c r="PQ17" s="100">
        <v>2.69</v>
      </c>
      <c r="PR17" s="38">
        <v>0.54</v>
      </c>
      <c r="PS17" s="37">
        <v>4.45</v>
      </c>
      <c r="PT17" s="37">
        <v>5.34</v>
      </c>
      <c r="PU17" s="37">
        <v>10.93</v>
      </c>
      <c r="PV17" s="37">
        <v>7.46</v>
      </c>
      <c r="PW17" s="37">
        <v>2.02</v>
      </c>
      <c r="PX17" s="37">
        <v>10.01</v>
      </c>
      <c r="PY17" s="37">
        <v>8.9499999999999993</v>
      </c>
      <c r="PZ17" s="37">
        <v>11.43</v>
      </c>
      <c r="QA17" s="37">
        <v>2.66</v>
      </c>
      <c r="QB17" s="37">
        <v>0.8</v>
      </c>
      <c r="QC17" s="37">
        <v>24.32</v>
      </c>
      <c r="QD17" s="43">
        <v>8.4</v>
      </c>
      <c r="QE17" s="47">
        <v>56.01</v>
      </c>
      <c r="QF17" s="48">
        <v>43.99</v>
      </c>
      <c r="QG17" s="48">
        <v>4.46</v>
      </c>
      <c r="QH17" s="48">
        <v>0.97</v>
      </c>
      <c r="QI17" s="48">
        <v>9.4499999999999993</v>
      </c>
      <c r="QJ17" s="48">
        <v>3.06</v>
      </c>
      <c r="QK17" s="48">
        <v>3.93</v>
      </c>
      <c r="QL17" s="48">
        <v>4.25</v>
      </c>
      <c r="QM17" s="48">
        <v>35.97</v>
      </c>
      <c r="QN17" s="48">
        <v>30.43</v>
      </c>
      <c r="QO17" s="48">
        <v>2.2000000000000002</v>
      </c>
      <c r="QP17" s="49">
        <v>5.29</v>
      </c>
      <c r="QQ17" s="134">
        <v>4.3</v>
      </c>
      <c r="QR17" s="133">
        <v>4.4000000000000004</v>
      </c>
      <c r="QS17" s="31">
        <v>4.7</v>
      </c>
      <c r="QT17" s="31">
        <v>4</v>
      </c>
      <c r="QU17" s="31">
        <v>6.5</v>
      </c>
      <c r="QV17" s="31">
        <v>6.7</v>
      </c>
      <c r="QW17" s="31">
        <v>3.2</v>
      </c>
      <c r="QX17" s="31">
        <v>2.4</v>
      </c>
      <c r="QY17" s="31">
        <v>5.8</v>
      </c>
      <c r="QZ17" s="31">
        <v>5</v>
      </c>
      <c r="RA17" s="31">
        <v>4.5</v>
      </c>
      <c r="RB17" s="31">
        <v>4.9000000000000004</v>
      </c>
      <c r="RC17" s="31">
        <v>2.8</v>
      </c>
      <c r="RD17" s="31">
        <v>2.7</v>
      </c>
      <c r="RE17" s="31">
        <v>2.2000000000000002</v>
      </c>
      <c r="RF17" s="31">
        <v>1.4</v>
      </c>
      <c r="RG17" s="44">
        <v>12.6</v>
      </c>
      <c r="RH17" s="45">
        <v>14.6</v>
      </c>
      <c r="RI17" s="45">
        <v>7.2</v>
      </c>
      <c r="RJ17" s="45">
        <v>7.6</v>
      </c>
      <c r="RK17" s="45">
        <v>4.7</v>
      </c>
      <c r="RL17" s="45">
        <v>4</v>
      </c>
      <c r="RM17" s="45">
        <v>3.8</v>
      </c>
      <c r="RN17" s="45">
        <v>2</v>
      </c>
      <c r="RO17" s="45">
        <v>3.2</v>
      </c>
      <c r="RP17" s="45">
        <v>1.8</v>
      </c>
      <c r="RQ17" s="45">
        <v>2.7</v>
      </c>
      <c r="RR17" s="45">
        <v>1.9</v>
      </c>
      <c r="RS17" s="45">
        <v>2.2000000000000002</v>
      </c>
      <c r="RT17" s="45">
        <v>1.1000000000000001</v>
      </c>
      <c r="RU17" s="45">
        <v>1.9</v>
      </c>
      <c r="RV17" s="45">
        <v>2</v>
      </c>
      <c r="RW17" s="45">
        <v>1.2</v>
      </c>
      <c r="RX17" s="45" t="s">
        <v>2233</v>
      </c>
      <c r="RY17" s="45" t="s">
        <v>2233</v>
      </c>
      <c r="RZ17" s="46" t="s">
        <v>2233</v>
      </c>
      <c r="SA17" s="57">
        <v>10840</v>
      </c>
      <c r="SB17" s="57">
        <v>10251</v>
      </c>
      <c r="SC17" s="57" t="s">
        <v>2279</v>
      </c>
      <c r="SD17" s="57" t="s">
        <v>2279</v>
      </c>
      <c r="SE17" s="57">
        <v>138702</v>
      </c>
      <c r="SF17" s="57">
        <v>6031</v>
      </c>
      <c r="SG17" s="57">
        <v>5358</v>
      </c>
      <c r="SH17" s="57" t="s">
        <v>2279</v>
      </c>
      <c r="SI17" s="57" t="s">
        <v>2279</v>
      </c>
      <c r="SJ17" s="57">
        <v>28402</v>
      </c>
      <c r="SK17" s="57">
        <v>318</v>
      </c>
      <c r="SL17" s="57">
        <v>0.2373134328358209</v>
      </c>
      <c r="SM17" s="57">
        <v>1022</v>
      </c>
      <c r="SN17" s="57">
        <v>0.76268656716417915</v>
      </c>
      <c r="SO17" s="245">
        <v>2116</v>
      </c>
      <c r="SP17" s="246">
        <v>1753</v>
      </c>
      <c r="SQ17" s="246">
        <v>21</v>
      </c>
      <c r="SR17" s="121">
        <v>4</v>
      </c>
      <c r="SS17" s="201">
        <v>1019</v>
      </c>
      <c r="ST17" s="48">
        <v>97.89</v>
      </c>
      <c r="SU17" s="145">
        <v>22</v>
      </c>
      <c r="SV17" s="48">
        <v>2.11</v>
      </c>
      <c r="SW17" s="196" t="s">
        <v>2822</v>
      </c>
      <c r="SX17" s="57">
        <v>3</v>
      </c>
      <c r="SY17" s="7">
        <f>SX17/(SX17+SZ17)*100</f>
        <v>17.647058823529413</v>
      </c>
      <c r="SZ17" s="57">
        <v>14</v>
      </c>
      <c r="TA17" s="7">
        <f>SZ17/(SX17+SZ17)*100</f>
        <v>82.35294117647058</v>
      </c>
      <c r="TB17" s="57" t="s">
        <v>2279</v>
      </c>
      <c r="TC17" s="7" t="s">
        <v>2279</v>
      </c>
      <c r="TD17" s="57">
        <v>2</v>
      </c>
      <c r="TE17" s="7">
        <f>TD17/TD17*100</f>
        <v>100</v>
      </c>
      <c r="TF17" s="57">
        <v>3</v>
      </c>
      <c r="TG17" s="7">
        <f>TF17/(TF17+TH17)*100</f>
        <v>21.428571428571427</v>
      </c>
      <c r="TH17" s="57">
        <v>11</v>
      </c>
      <c r="TI17" s="7">
        <f>TH17/(TF17+TH17)*100</f>
        <v>78.571428571428569</v>
      </c>
      <c r="TJ17" s="57" t="s">
        <v>2279</v>
      </c>
      <c r="TK17" s="7" t="s">
        <v>2279</v>
      </c>
      <c r="TL17" s="57">
        <v>1</v>
      </c>
      <c r="TM17" s="7">
        <f>TL17/TL17*100</f>
        <v>100</v>
      </c>
      <c r="TN17" s="57" t="s">
        <v>2279</v>
      </c>
      <c r="TO17" s="7" t="s">
        <v>2279</v>
      </c>
      <c r="TP17" s="57" t="s">
        <v>2279</v>
      </c>
      <c r="TQ17" s="7" t="s">
        <v>2279</v>
      </c>
      <c r="TR17" s="57" t="s">
        <v>2279</v>
      </c>
      <c r="TS17" s="7" t="s">
        <v>2279</v>
      </c>
      <c r="TT17" s="57" t="s">
        <v>2818</v>
      </c>
      <c r="TU17" s="7" t="s">
        <v>2818</v>
      </c>
      <c r="TV17" s="86" t="s">
        <v>2279</v>
      </c>
      <c r="TW17" s="87" t="s">
        <v>2279</v>
      </c>
      <c r="TX17" s="87">
        <v>14</v>
      </c>
      <c r="TY17" s="123">
        <v>100</v>
      </c>
      <c r="TZ17" s="202">
        <v>628232</v>
      </c>
      <c r="UA17" s="203">
        <v>232280</v>
      </c>
      <c r="UB17" s="203">
        <v>681214</v>
      </c>
      <c r="UC17" s="203">
        <v>507691</v>
      </c>
      <c r="UD17" s="203">
        <v>567696</v>
      </c>
      <c r="UE17" s="203">
        <v>433018</v>
      </c>
      <c r="UF17" s="204">
        <f>UE17/UD17*100</f>
        <v>76.276387362250219</v>
      </c>
      <c r="UG17" s="203">
        <f>1211919/3.67</f>
        <v>330223.1607629428</v>
      </c>
      <c r="UH17" s="203">
        <f>981186/2.83</f>
        <v>346708.83392226149</v>
      </c>
      <c r="UI17" s="203">
        <f>962271/3.67</f>
        <v>262199.18256130791</v>
      </c>
      <c r="UJ17" s="205">
        <f>788412/2.83</f>
        <v>278590.81272084807</v>
      </c>
      <c r="UK17" s="203">
        <v>962271</v>
      </c>
      <c r="UL17" s="203">
        <v>788412</v>
      </c>
      <c r="UM17" s="203">
        <v>334439</v>
      </c>
      <c r="UN17" s="203">
        <v>310651</v>
      </c>
      <c r="UO17" s="203">
        <v>590261</v>
      </c>
      <c r="UP17" s="203">
        <v>576364</v>
      </c>
      <c r="UQ17" s="203">
        <v>806489</v>
      </c>
      <c r="UR17" s="203">
        <v>806294</v>
      </c>
      <c r="US17" s="203">
        <v>1059867</v>
      </c>
      <c r="UT17" s="203">
        <v>1063867</v>
      </c>
      <c r="UU17" s="203">
        <v>1776937</v>
      </c>
      <c r="UV17" s="205">
        <v>1904047</v>
      </c>
      <c r="UW17" s="57">
        <v>68899</v>
      </c>
      <c r="UX17" s="57">
        <v>26744</v>
      </c>
      <c r="UY17" s="183">
        <v>27.96</v>
      </c>
      <c r="UZ17" s="196">
        <v>255</v>
      </c>
      <c r="VA17" s="48">
        <f t="shared" si="67"/>
        <v>26.842105263157894</v>
      </c>
      <c r="VB17" s="145">
        <v>695</v>
      </c>
      <c r="VC17" s="48">
        <f t="shared" si="68"/>
        <v>73.15789473684211</v>
      </c>
      <c r="VD17" s="200">
        <v>240</v>
      </c>
      <c r="VE17" s="48">
        <f t="shared" si="69"/>
        <v>26.905829596412556</v>
      </c>
      <c r="VF17" s="145">
        <v>652</v>
      </c>
      <c r="VG17" s="48">
        <f t="shared" si="70"/>
        <v>73.094170403587441</v>
      </c>
      <c r="VH17" s="200">
        <v>114</v>
      </c>
      <c r="VI17" s="48">
        <f t="shared" si="71"/>
        <v>47.5</v>
      </c>
      <c r="VJ17" s="145">
        <v>315</v>
      </c>
      <c r="VK17" s="49">
        <f t="shared" si="72"/>
        <v>48.312883435582819</v>
      </c>
      <c r="VL17" s="196">
        <v>328</v>
      </c>
      <c r="VM17" s="145">
        <v>69</v>
      </c>
      <c r="VN17" s="48">
        <f t="shared" ref="VN17:VN19" si="73">VM17*100/VL17</f>
        <v>21.036585365853657</v>
      </c>
      <c r="VO17" s="200">
        <v>796</v>
      </c>
      <c r="VP17" s="145">
        <v>163</v>
      </c>
      <c r="VQ17" s="49">
        <f t="shared" ref="VQ17:VQ19" si="74">VP17*100/VO17</f>
        <v>20.477386934673365</v>
      </c>
      <c r="VR17" s="61"/>
      <c r="VS17" s="57"/>
      <c r="VT17" s="22"/>
      <c r="VU17" s="190"/>
      <c r="VV17" s="22"/>
      <c r="VW17" s="183"/>
      <c r="VX17" s="22"/>
      <c r="VY17" s="22"/>
      <c r="VZ17" s="22"/>
      <c r="WA17" s="22"/>
      <c r="WB17" s="22"/>
      <c r="WC17" s="22"/>
      <c r="WD17" s="22"/>
      <c r="WE17" s="22"/>
      <c r="WF17" s="22"/>
      <c r="WG17" s="22"/>
      <c r="WH17" s="22"/>
      <c r="WI17" s="22"/>
      <c r="WJ17" s="22"/>
      <c r="WK17" s="22"/>
      <c r="WL17" s="22"/>
      <c r="WM17" s="61"/>
      <c r="WN17" s="57"/>
      <c r="WO17" s="22"/>
      <c r="WP17" s="190"/>
      <c r="WQ17" s="22"/>
      <c r="WR17" s="22"/>
      <c r="WS17" s="22"/>
      <c r="WT17" s="190"/>
      <c r="WU17" s="183"/>
      <c r="WV17" s="182">
        <v>451</v>
      </c>
      <c r="WW17" s="182">
        <v>145</v>
      </c>
      <c r="WX17" s="182">
        <v>103</v>
      </c>
      <c r="WY17" s="182">
        <v>2384</v>
      </c>
      <c r="WZ17" s="182">
        <v>928</v>
      </c>
      <c r="XA17" s="182">
        <v>1167</v>
      </c>
      <c r="XB17" s="182">
        <v>111</v>
      </c>
      <c r="XC17" s="182">
        <v>40</v>
      </c>
      <c r="XD17" s="189">
        <v>59</v>
      </c>
      <c r="XE17" s="182">
        <v>1401</v>
      </c>
      <c r="XF17" s="182">
        <v>1023</v>
      </c>
      <c r="XG17" s="182">
        <v>6251</v>
      </c>
      <c r="XH17" s="182">
        <v>16362</v>
      </c>
      <c r="XI17" s="187">
        <v>38.204375993154869</v>
      </c>
      <c r="XJ17" s="186">
        <v>5</v>
      </c>
      <c r="XK17" s="182">
        <v>39</v>
      </c>
      <c r="XL17" s="182">
        <v>0</v>
      </c>
      <c r="XM17" s="182">
        <v>1</v>
      </c>
      <c r="XN17" s="182">
        <v>5</v>
      </c>
      <c r="XO17" s="182">
        <v>38</v>
      </c>
      <c r="XP17" s="182">
        <v>0</v>
      </c>
      <c r="XQ17" s="182">
        <v>39</v>
      </c>
      <c r="XR17" s="182">
        <v>0</v>
      </c>
      <c r="XS17" s="182">
        <v>39</v>
      </c>
      <c r="XT17" s="182">
        <v>0</v>
      </c>
      <c r="XU17" s="182">
        <v>14</v>
      </c>
      <c r="XV17" s="182">
        <v>0</v>
      </c>
      <c r="XW17" s="189">
        <v>15</v>
      </c>
      <c r="XX17" s="182">
        <v>36890</v>
      </c>
      <c r="XY17" s="182">
        <v>1912</v>
      </c>
      <c r="XZ17" s="182">
        <v>2302</v>
      </c>
      <c r="YA17" s="182">
        <v>2302</v>
      </c>
      <c r="YB17" s="182">
        <v>73804000</v>
      </c>
      <c r="YC17" s="57" t="s">
        <v>25</v>
      </c>
      <c r="YD17" s="186">
        <v>5</v>
      </c>
      <c r="YE17" s="182">
        <v>23664</v>
      </c>
      <c r="YF17" s="182">
        <v>1</v>
      </c>
      <c r="YG17" s="182">
        <v>16</v>
      </c>
      <c r="YH17" s="188">
        <v>0.11940000000000001</v>
      </c>
      <c r="YI17" s="182">
        <v>119</v>
      </c>
      <c r="YJ17" s="188">
        <v>0.89170000000000005</v>
      </c>
      <c r="YK17" s="182">
        <v>201</v>
      </c>
      <c r="YL17" s="182">
        <v>1891</v>
      </c>
      <c r="YM17" s="188">
        <v>9.6080305927342256</v>
      </c>
      <c r="YN17" s="188">
        <v>90.391969407265776</v>
      </c>
      <c r="YO17" s="182">
        <v>19783</v>
      </c>
      <c r="YP17" s="182">
        <v>1509</v>
      </c>
      <c r="YQ17" s="19">
        <v>11.308610018948855</v>
      </c>
      <c r="YR17" s="182">
        <v>4849.97</v>
      </c>
      <c r="YS17" s="182"/>
      <c r="YT17" s="182"/>
      <c r="YU17" s="182"/>
      <c r="YV17" s="182"/>
      <c r="YW17" s="186">
        <v>63668</v>
      </c>
      <c r="YX17" s="182">
        <v>46958</v>
      </c>
      <c r="YY17" s="182">
        <v>593</v>
      </c>
      <c r="YZ17" s="182">
        <v>363</v>
      </c>
      <c r="ZA17" s="182">
        <v>1787</v>
      </c>
      <c r="ZB17" s="182">
        <v>1087</v>
      </c>
      <c r="ZC17" s="182">
        <v>1133</v>
      </c>
      <c r="ZD17" s="182">
        <v>647</v>
      </c>
      <c r="ZE17" s="182">
        <v>1201</v>
      </c>
      <c r="ZF17" s="182">
        <v>829</v>
      </c>
      <c r="ZG17" s="182">
        <v>5571</v>
      </c>
      <c r="ZH17" s="182">
        <v>3606</v>
      </c>
      <c r="ZI17" s="182">
        <v>10516</v>
      </c>
      <c r="ZJ17" s="182">
        <v>6495</v>
      </c>
      <c r="ZK17" s="182">
        <v>18496</v>
      </c>
      <c r="ZL17" s="182">
        <v>12148</v>
      </c>
      <c r="ZM17" s="182">
        <v>5393</v>
      </c>
      <c r="ZN17" s="182">
        <v>4058</v>
      </c>
      <c r="ZO17" s="182">
        <v>18978</v>
      </c>
      <c r="ZP17" s="182">
        <v>17725</v>
      </c>
      <c r="ZQ17" s="182"/>
      <c r="ZR17" s="182"/>
      <c r="ZS17" s="186">
        <v>9079</v>
      </c>
      <c r="ZT17" s="189">
        <v>4899</v>
      </c>
      <c r="ZU17" s="103">
        <v>282</v>
      </c>
      <c r="ZV17" s="103">
        <v>369</v>
      </c>
      <c r="ZW17" s="103">
        <v>224</v>
      </c>
      <c r="ZX17" s="103">
        <v>289</v>
      </c>
      <c r="ZY17" s="103">
        <v>80</v>
      </c>
      <c r="ZZ17" s="103">
        <v>96</v>
      </c>
      <c r="AAA17" s="103">
        <v>50</v>
      </c>
      <c r="AAB17" s="103">
        <v>67</v>
      </c>
      <c r="AAC17" s="103">
        <v>2948</v>
      </c>
      <c r="AAD17" s="103">
        <v>4277</v>
      </c>
      <c r="AAE17" s="103">
        <v>2664</v>
      </c>
      <c r="AAF17" s="104">
        <v>3910</v>
      </c>
      <c r="AAG17" s="76">
        <v>424</v>
      </c>
      <c r="AAH17" s="76">
        <v>483</v>
      </c>
      <c r="AAI17" s="76">
        <v>329</v>
      </c>
      <c r="AAJ17" s="76">
        <v>578</v>
      </c>
      <c r="AAK17" s="76">
        <v>93</v>
      </c>
      <c r="AAL17" s="76">
        <v>212</v>
      </c>
      <c r="AAM17" s="76">
        <v>55</v>
      </c>
      <c r="AAN17" s="76">
        <v>72</v>
      </c>
      <c r="AAO17" s="76">
        <v>122</v>
      </c>
      <c r="AAP17" s="76">
        <v>137</v>
      </c>
      <c r="AAQ17" s="76">
        <v>21</v>
      </c>
      <c r="AAR17" s="76">
        <v>101</v>
      </c>
      <c r="AAS17" s="76">
        <v>3</v>
      </c>
      <c r="AAT17" s="76">
        <v>13</v>
      </c>
      <c r="AAU17" s="76">
        <v>3</v>
      </c>
      <c r="AAV17" s="76">
        <v>9</v>
      </c>
      <c r="AAW17" s="76">
        <v>12</v>
      </c>
      <c r="AAX17" s="76">
        <v>8</v>
      </c>
      <c r="AAY17" s="76">
        <v>0</v>
      </c>
      <c r="AAZ17" s="76">
        <v>1</v>
      </c>
      <c r="ABA17" s="76">
        <v>0</v>
      </c>
      <c r="ABB17" s="76">
        <v>0</v>
      </c>
      <c r="ABC17" s="76">
        <v>0</v>
      </c>
      <c r="ABD17" s="76">
        <v>0</v>
      </c>
      <c r="ABE17" s="76">
        <v>0</v>
      </c>
      <c r="ABF17" s="76">
        <v>0</v>
      </c>
      <c r="ABG17" s="76">
        <v>0</v>
      </c>
      <c r="ABH17" s="76">
        <v>0</v>
      </c>
      <c r="ABI17" s="76">
        <v>20</v>
      </c>
      <c r="ABJ17" s="76">
        <v>25</v>
      </c>
      <c r="ABK17" s="61">
        <v>8136</v>
      </c>
      <c r="ABL17" s="98">
        <v>9853</v>
      </c>
      <c r="ABM17" s="16"/>
      <c r="ABN17" s="14">
        <v>243861</v>
      </c>
      <c r="ABO17" s="149">
        <v>30.1</v>
      </c>
      <c r="ABP17" s="14"/>
      <c r="ABQ17" s="289">
        <v>1.4</v>
      </c>
      <c r="ABR17" s="61"/>
      <c r="ABS17" s="98"/>
      <c r="ABT17" s="57"/>
      <c r="ABU17" s="57"/>
      <c r="ABV17" s="57"/>
      <c r="ABW17" s="61"/>
      <c r="ABX17" s="57"/>
      <c r="ABY17" s="57"/>
      <c r="ABZ17" s="57"/>
      <c r="ACA17" s="186">
        <v>4366</v>
      </c>
      <c r="ACB17" s="182">
        <v>3953</v>
      </c>
      <c r="ACC17" s="182"/>
      <c r="ACD17" s="182"/>
      <c r="ACE17" s="182"/>
      <c r="ACF17" s="182"/>
      <c r="ACG17" s="182"/>
      <c r="ACH17" s="182"/>
      <c r="ACI17" s="182"/>
      <c r="ACJ17" s="182"/>
      <c r="ACK17" s="182"/>
      <c r="ACL17" s="189"/>
      <c r="ACM17" s="99">
        <v>69153</v>
      </c>
      <c r="ACN17" s="99">
        <v>42377</v>
      </c>
      <c r="ACO17" s="99">
        <v>234138</v>
      </c>
      <c r="ACP17" s="99">
        <v>243174</v>
      </c>
      <c r="ACQ17" s="99">
        <v>141143</v>
      </c>
      <c r="ACR17" s="99">
        <v>149867</v>
      </c>
      <c r="ACS17" s="99">
        <v>92058</v>
      </c>
      <c r="ACT17" s="99">
        <v>87045</v>
      </c>
      <c r="ACU17" s="99">
        <v>298210</v>
      </c>
      <c r="ACV17" s="99">
        <v>270206</v>
      </c>
      <c r="ACW17" s="99">
        <v>145465</v>
      </c>
      <c r="ACX17" s="99">
        <v>141322</v>
      </c>
      <c r="ACY17" s="99">
        <v>108499</v>
      </c>
      <c r="ACZ17" s="99">
        <v>161078</v>
      </c>
      <c r="ADA17" s="99">
        <v>6465</v>
      </c>
      <c r="ADB17" s="99">
        <v>32859</v>
      </c>
      <c r="ADC17" s="190">
        <v>6.3145870220092393</v>
      </c>
      <c r="ADD17" s="22">
        <v>3.7570660538615943</v>
      </c>
      <c r="ADE17" s="22">
        <v>21.379907974479764</v>
      </c>
      <c r="ADF17" s="22">
        <v>21.559354852437391</v>
      </c>
      <c r="ADG17" s="22">
        <v>12.888229809949678</v>
      </c>
      <c r="ADH17" s="22">
        <v>13.28692966217702</v>
      </c>
      <c r="ADI17" s="22">
        <v>8.4061176242842173</v>
      </c>
      <c r="ADJ17" s="22">
        <v>7.7172479094410287</v>
      </c>
      <c r="ADK17" s="22">
        <v>27.230532237695765</v>
      </c>
      <c r="ADL17" s="22">
        <v>23.955961728053563</v>
      </c>
      <c r="ADM17" s="22">
        <v>13.282885791745464</v>
      </c>
      <c r="ADN17" s="22">
        <v>12.529345844770233</v>
      </c>
      <c r="ADO17" s="22">
        <v>9.9073992061223723</v>
      </c>
      <c r="ADP17" s="22">
        <v>14.280876084289067</v>
      </c>
      <c r="ADQ17" s="22">
        <v>0.59034033371350103</v>
      </c>
      <c r="ADR17" s="22">
        <v>2.9132178649701044</v>
      </c>
      <c r="ADS17" s="22">
        <v>99.409659666286501</v>
      </c>
      <c r="ADT17" s="22">
        <v>97.086782135029893</v>
      </c>
      <c r="ADU17" s="22">
        <v>27.694494996489002</v>
      </c>
      <c r="ADV17" s="22">
        <v>25.316420906298987</v>
      </c>
      <c r="ADW17" s="139">
        <v>12426</v>
      </c>
      <c r="ADX17" s="138">
        <v>38.054696352555659</v>
      </c>
      <c r="ADY17" s="140">
        <v>20227</v>
      </c>
      <c r="ADZ17" s="138">
        <v>61.945303647444341</v>
      </c>
      <c r="AEA17" s="140">
        <v>322692</v>
      </c>
      <c r="AEB17" s="138">
        <v>50.680521046994123</v>
      </c>
      <c r="AEC17" s="140">
        <v>314026</v>
      </c>
      <c r="AED17" s="138">
        <v>49.319478953005884</v>
      </c>
      <c r="AEE17" s="139">
        <v>6</v>
      </c>
      <c r="AEF17" s="138">
        <v>0.46012269938650308</v>
      </c>
      <c r="AEG17" s="140">
        <v>1298</v>
      </c>
      <c r="AEH17" s="138">
        <v>99.539877300613497</v>
      </c>
      <c r="AEI17" s="140" t="s">
        <v>25</v>
      </c>
      <c r="AEJ17" s="138" t="s">
        <v>25</v>
      </c>
      <c r="AEK17" s="140" t="s">
        <v>25</v>
      </c>
      <c r="AEL17" s="138" t="s">
        <v>25</v>
      </c>
      <c r="AEM17" s="140">
        <v>9737</v>
      </c>
      <c r="AEN17" s="138">
        <v>51.969470538001708</v>
      </c>
      <c r="AEO17" s="140">
        <v>8999</v>
      </c>
      <c r="AEP17" s="288">
        <v>48.030529461998292</v>
      </c>
      <c r="AEQ17" s="139">
        <v>3320</v>
      </c>
      <c r="AER17" s="138">
        <v>29.053994924302089</v>
      </c>
      <c r="AES17" s="140">
        <v>8107</v>
      </c>
      <c r="AET17" s="138">
        <v>70.946005075697911</v>
      </c>
      <c r="AEU17" s="140">
        <v>96752</v>
      </c>
      <c r="AEV17" s="138">
        <v>52.033709617566856</v>
      </c>
      <c r="AEW17" s="140">
        <v>89189</v>
      </c>
      <c r="AEX17" s="138">
        <v>47.966290382433137</v>
      </c>
      <c r="AEY17" s="140">
        <v>8314</v>
      </c>
      <c r="AEZ17" s="138">
        <v>51.400309119010821</v>
      </c>
      <c r="AFA17" s="140">
        <v>7861</v>
      </c>
      <c r="AFB17" s="138">
        <v>48.599690880989179</v>
      </c>
      <c r="AFC17" s="139">
        <v>96387</v>
      </c>
      <c r="AFD17" s="140">
        <v>88923</v>
      </c>
      <c r="AFE17" s="140">
        <v>50299</v>
      </c>
      <c r="AFF17" s="140">
        <v>48476</v>
      </c>
      <c r="AFG17" s="138">
        <v>52.184423210598943</v>
      </c>
      <c r="AFH17" s="138">
        <v>54.514580029913517</v>
      </c>
      <c r="AFI17" s="140">
        <v>1697</v>
      </c>
      <c r="AFJ17" s="138">
        <v>51.408664041199636</v>
      </c>
      <c r="AFK17" s="140">
        <v>1604</v>
      </c>
      <c r="AFL17" s="138">
        <v>48.591335958800364</v>
      </c>
      <c r="AFM17" s="140">
        <v>31</v>
      </c>
      <c r="AFN17" s="138">
        <v>70.454545454545453</v>
      </c>
      <c r="AFO17" s="140">
        <v>13</v>
      </c>
      <c r="AFP17" s="138">
        <v>29.545454545454547</v>
      </c>
      <c r="AFQ17" s="140">
        <v>586</v>
      </c>
      <c r="AFR17" s="140">
        <v>508</v>
      </c>
      <c r="AFS17" s="138">
        <v>115.35433070866142</v>
      </c>
      <c r="AFT17" s="140">
        <v>160</v>
      </c>
      <c r="AFU17" s="140">
        <v>74</v>
      </c>
      <c r="AFV17" s="138">
        <v>31.623931623931622</v>
      </c>
      <c r="AFW17" s="140">
        <v>165</v>
      </c>
      <c r="AFX17" s="140">
        <v>12619</v>
      </c>
      <c r="AFY17" s="139">
        <v>1947</v>
      </c>
      <c r="AFZ17" s="138">
        <v>30.265816881703717</v>
      </c>
      <c r="AGA17" s="140">
        <v>4486</v>
      </c>
      <c r="AGB17" s="138">
        <v>69.734183118296286</v>
      </c>
      <c r="AGC17" s="140">
        <v>59412</v>
      </c>
      <c r="AGD17" s="138">
        <v>52.092941692240245</v>
      </c>
      <c r="AGE17" s="140">
        <v>54638</v>
      </c>
      <c r="AGF17" s="138">
        <v>47.907058307759755</v>
      </c>
      <c r="AGG17" s="140">
        <v>1700</v>
      </c>
      <c r="AGH17" s="138">
        <v>50.505050505050505</v>
      </c>
      <c r="AGI17" s="140">
        <v>1666</v>
      </c>
      <c r="AGJ17" s="138">
        <v>49.494949494949495</v>
      </c>
      <c r="AGK17" s="139">
        <v>59170</v>
      </c>
      <c r="AGL17" s="140">
        <v>54437</v>
      </c>
      <c r="AGM17" s="140">
        <v>44632</v>
      </c>
      <c r="AGN17" s="140">
        <v>44093</v>
      </c>
      <c r="AGO17" s="138">
        <v>75.430116613148556</v>
      </c>
      <c r="AGP17" s="138">
        <v>80.998218123702628</v>
      </c>
      <c r="AGQ17" s="140">
        <v>1008</v>
      </c>
      <c r="AGR17" s="138">
        <v>51.245551601423486</v>
      </c>
      <c r="AGS17" s="140">
        <v>959</v>
      </c>
      <c r="AGT17" s="138">
        <v>48.754448398576514</v>
      </c>
      <c r="AGU17" s="140">
        <v>254</v>
      </c>
      <c r="AGV17" s="138">
        <v>53.586497890295362</v>
      </c>
      <c r="AGW17" s="140">
        <v>220</v>
      </c>
      <c r="AGX17" s="138">
        <v>46.413502109704638</v>
      </c>
      <c r="AGY17" s="140">
        <v>222</v>
      </c>
      <c r="AGZ17" s="140">
        <v>199</v>
      </c>
      <c r="AHA17" s="138">
        <v>111.55778894472361</v>
      </c>
      <c r="AHB17" s="140">
        <v>48</v>
      </c>
      <c r="AHC17" s="140">
        <v>24</v>
      </c>
      <c r="AHD17" s="138">
        <v>33.333333333333329</v>
      </c>
      <c r="AHE17" s="139">
        <v>2054</v>
      </c>
      <c r="AHF17" s="138">
        <v>40.353634577603145</v>
      </c>
      <c r="AHG17" s="140">
        <v>3036</v>
      </c>
      <c r="AHH17" s="138">
        <v>59.646365422396855</v>
      </c>
      <c r="AHI17" s="140">
        <v>21884</v>
      </c>
      <c r="AHJ17" s="138">
        <v>50.665617113884196</v>
      </c>
      <c r="AHK17" s="140">
        <v>21309</v>
      </c>
      <c r="AHL17" s="138">
        <v>49.334382886115804</v>
      </c>
      <c r="AHM17" s="140">
        <v>324</v>
      </c>
      <c r="AHN17" s="138">
        <v>54.637436762225967</v>
      </c>
      <c r="AHO17" s="140">
        <v>269</v>
      </c>
      <c r="AHP17" s="138">
        <v>45.362563237774033</v>
      </c>
      <c r="AHQ17" s="140">
        <v>176</v>
      </c>
      <c r="AHR17" s="140">
        <v>130</v>
      </c>
      <c r="AHS17" s="138">
        <v>135.38461538461539</v>
      </c>
      <c r="AHT17" s="140">
        <v>33</v>
      </c>
      <c r="AHU17" s="140">
        <v>5</v>
      </c>
      <c r="AHV17" s="138">
        <v>13.157894736842104</v>
      </c>
      <c r="AHW17" s="139">
        <v>707</v>
      </c>
      <c r="AHX17" s="138">
        <v>51.380813953488371</v>
      </c>
      <c r="AHY17" s="140">
        <v>669</v>
      </c>
      <c r="AHZ17" s="138">
        <v>48.619186046511629</v>
      </c>
      <c r="AIA17" s="140">
        <v>29262</v>
      </c>
      <c r="AIB17" s="138">
        <v>53.812203464636433</v>
      </c>
      <c r="AIC17" s="140">
        <v>25116</v>
      </c>
      <c r="AID17" s="138">
        <v>46.187796535363567</v>
      </c>
      <c r="AIE17" s="140">
        <v>468</v>
      </c>
      <c r="AIF17" s="138">
        <v>50.70422535211268</v>
      </c>
      <c r="AIG17" s="140">
        <v>455</v>
      </c>
      <c r="AIH17" s="138">
        <v>49.29577464788732</v>
      </c>
      <c r="AII17" s="139">
        <v>4245</v>
      </c>
      <c r="AIJ17" s="138">
        <v>64.533292794162364</v>
      </c>
      <c r="AIK17" s="140">
        <v>2333</v>
      </c>
      <c r="AIL17" s="138">
        <v>35.466707205837643</v>
      </c>
      <c r="AIM17" s="140">
        <v>91608</v>
      </c>
      <c r="AIN17" s="138">
        <v>47.676742443167626</v>
      </c>
      <c r="AIO17" s="140">
        <v>100536</v>
      </c>
      <c r="AIP17" s="138">
        <v>52.323257556832374</v>
      </c>
      <c r="AIQ17" s="139">
        <v>66</v>
      </c>
      <c r="AIR17" s="138">
        <v>24</v>
      </c>
      <c r="AIS17" s="140">
        <v>209</v>
      </c>
      <c r="AIT17" s="138">
        <v>76</v>
      </c>
      <c r="AIU17" s="140">
        <v>692</v>
      </c>
      <c r="AIV17" s="138">
        <v>61.951656222023274</v>
      </c>
      <c r="AIW17" s="140">
        <v>425</v>
      </c>
      <c r="AIX17" s="138">
        <v>38.048343777976726</v>
      </c>
      <c r="AIY17" s="139">
        <v>81</v>
      </c>
      <c r="AIZ17" s="138">
        <v>47.647058823529406</v>
      </c>
      <c r="AJA17" s="140">
        <v>89</v>
      </c>
      <c r="AJB17" s="138">
        <v>52.352941176470594</v>
      </c>
      <c r="AJC17" s="140">
        <v>13345</v>
      </c>
      <c r="AJD17" s="138">
        <v>49.136566147501746</v>
      </c>
      <c r="AJE17" s="140">
        <v>13814</v>
      </c>
      <c r="AJF17" s="138">
        <v>50.863433852498254</v>
      </c>
      <c r="AJG17" s="140">
        <v>2</v>
      </c>
      <c r="AJH17" s="140">
        <v>141</v>
      </c>
      <c r="AJI17" s="138">
        <v>98.6013986013986</v>
      </c>
      <c r="AJJ17" s="140">
        <v>11019</v>
      </c>
      <c r="AJK17" s="138">
        <v>27.773156899810964</v>
      </c>
      <c r="AJL17" s="140">
        <v>28656</v>
      </c>
      <c r="AJM17" s="138">
        <v>72.226843100189029</v>
      </c>
      <c r="AJN17" s="264" t="s">
        <v>2268</v>
      </c>
      <c r="AJO17" s="266" t="s">
        <v>2268</v>
      </c>
      <c r="AJP17" s="265" t="s">
        <v>2268</v>
      </c>
      <c r="AJQ17" s="61">
        <v>999</v>
      </c>
      <c r="AJR17" s="19">
        <f>AJQ17/(AJS17+AJQ17)*100</f>
        <v>34.531628067749743</v>
      </c>
      <c r="AJS17" s="57">
        <v>1894</v>
      </c>
      <c r="AJT17" s="21">
        <f>AJS17/(AJS17+AJQ17)*100</f>
        <v>65.468371932250264</v>
      </c>
      <c r="AJU17" s="20"/>
      <c r="AJV17" s="19"/>
      <c r="AJW17" s="21"/>
      <c r="AJX17" s="93">
        <v>22462</v>
      </c>
      <c r="AJY17" s="130">
        <v>8.5922891995369958E-3</v>
      </c>
      <c r="AJZ17" s="93">
        <v>24910</v>
      </c>
      <c r="AKA17" s="130">
        <v>5.7808109193095139E-3</v>
      </c>
      <c r="AKB17" s="93">
        <v>193</v>
      </c>
      <c r="AKC17" s="130">
        <v>3.1088082901554404</v>
      </c>
      <c r="AKD17" s="130">
        <v>0</v>
      </c>
      <c r="AKE17" s="130">
        <v>0</v>
      </c>
      <c r="AKF17" s="130">
        <v>96.891191709844563</v>
      </c>
      <c r="AKG17" s="93">
        <v>144</v>
      </c>
      <c r="AKH17" s="130">
        <v>11.805555555555555</v>
      </c>
      <c r="AKI17" s="130">
        <v>1.3888888888888888</v>
      </c>
      <c r="AKJ17" s="130">
        <v>0.69444444444444442</v>
      </c>
      <c r="AKK17" s="137">
        <v>86.111111111111114</v>
      </c>
      <c r="AKL17" s="91">
        <v>93905.243794577371</v>
      </c>
      <c r="AKM17" s="130">
        <v>99.981046247156939</v>
      </c>
      <c r="AKN17" s="94">
        <v>1166</v>
      </c>
      <c r="AKO17" s="57">
        <v>8.8000000000000007</v>
      </c>
      <c r="AKP17" s="93">
        <v>334</v>
      </c>
      <c r="AKQ17" s="57">
        <v>2.4900000000000002</v>
      </c>
      <c r="AKR17" s="93">
        <v>0</v>
      </c>
      <c r="AKS17" s="93">
        <v>0</v>
      </c>
      <c r="AKT17" s="93">
        <v>61</v>
      </c>
      <c r="AKU17" s="93">
        <v>34</v>
      </c>
      <c r="AKV17" s="93">
        <v>977</v>
      </c>
      <c r="AKW17" s="93">
        <v>223</v>
      </c>
      <c r="AKX17" s="93">
        <v>128</v>
      </c>
      <c r="AKY17" s="93">
        <v>77</v>
      </c>
      <c r="AKZ17" s="93">
        <v>0</v>
      </c>
      <c r="ALA17" s="95">
        <v>0</v>
      </c>
      <c r="ALB17" s="93">
        <v>217</v>
      </c>
      <c r="ALC17" s="93">
        <v>11</v>
      </c>
      <c r="ALD17" s="93">
        <v>8</v>
      </c>
      <c r="ALE17" s="93">
        <v>0</v>
      </c>
      <c r="ALF17" s="93">
        <v>126</v>
      </c>
      <c r="ALG17" s="93">
        <v>5</v>
      </c>
      <c r="ALH17" s="93">
        <v>49</v>
      </c>
      <c r="ALI17" s="93">
        <v>3</v>
      </c>
      <c r="ALJ17" s="93">
        <v>23</v>
      </c>
      <c r="ALK17" s="93">
        <v>3</v>
      </c>
      <c r="ALL17" s="93">
        <v>7</v>
      </c>
      <c r="ALM17" s="93">
        <v>0</v>
      </c>
      <c r="ALN17" s="93">
        <v>2</v>
      </c>
      <c r="ALO17" s="93">
        <v>0</v>
      </c>
      <c r="ALP17" s="93">
        <v>2</v>
      </c>
      <c r="ALQ17" s="93">
        <v>0</v>
      </c>
      <c r="ALR17" s="93">
        <v>0</v>
      </c>
      <c r="ALS17" s="95">
        <v>0</v>
      </c>
      <c r="ALT17" s="94">
        <v>40</v>
      </c>
      <c r="ALU17" s="93">
        <v>3</v>
      </c>
      <c r="ALV17" s="93">
        <v>0</v>
      </c>
      <c r="ALW17" s="93">
        <v>0</v>
      </c>
      <c r="ALX17" s="93">
        <v>1</v>
      </c>
      <c r="ALY17" s="93">
        <v>0</v>
      </c>
      <c r="ALZ17" s="93">
        <v>9</v>
      </c>
      <c r="AMA17" s="93">
        <v>0</v>
      </c>
      <c r="AMB17" s="93">
        <v>12</v>
      </c>
      <c r="AMC17" s="93">
        <v>2</v>
      </c>
      <c r="AMD17" s="93">
        <v>7</v>
      </c>
      <c r="AME17" s="93">
        <v>1</v>
      </c>
      <c r="AMF17" s="93">
        <v>7</v>
      </c>
      <c r="AMG17" s="93">
        <v>0</v>
      </c>
      <c r="AMH17" s="93">
        <v>4</v>
      </c>
      <c r="AMI17" s="93">
        <v>0</v>
      </c>
      <c r="AMJ17" s="93">
        <v>0</v>
      </c>
      <c r="AMK17" s="95">
        <v>0</v>
      </c>
      <c r="AML17" s="94">
        <v>9052</v>
      </c>
      <c r="AMM17" s="93">
        <v>5841</v>
      </c>
      <c r="AMN17" s="93">
        <v>2609</v>
      </c>
      <c r="AMO17" s="93">
        <v>1684</v>
      </c>
      <c r="AMP17" s="93">
        <v>876</v>
      </c>
      <c r="AMQ17" s="93">
        <v>618</v>
      </c>
      <c r="AMR17" s="93">
        <v>586</v>
      </c>
      <c r="AMS17" s="93">
        <v>408</v>
      </c>
      <c r="AMT17" s="93">
        <v>458</v>
      </c>
      <c r="AMU17" s="93">
        <v>498</v>
      </c>
      <c r="AMV17" s="93">
        <v>517</v>
      </c>
      <c r="AMW17" s="93">
        <v>209</v>
      </c>
      <c r="AMX17" s="93">
        <v>459</v>
      </c>
      <c r="AMY17" s="93">
        <v>226</v>
      </c>
      <c r="AMZ17" s="93">
        <v>489</v>
      </c>
      <c r="ANA17" s="93">
        <v>127</v>
      </c>
      <c r="ANB17" s="93">
        <v>411</v>
      </c>
      <c r="ANC17" s="93">
        <v>146</v>
      </c>
      <c r="AND17" s="93">
        <v>237</v>
      </c>
      <c r="ANE17" s="93">
        <v>241</v>
      </c>
      <c r="ANF17" s="93">
        <v>243</v>
      </c>
      <c r="ANG17" s="93">
        <v>220</v>
      </c>
      <c r="ANH17" s="93">
        <v>211</v>
      </c>
      <c r="ANI17" s="93">
        <v>133</v>
      </c>
      <c r="ANJ17" s="93">
        <v>176</v>
      </c>
      <c r="ANK17" s="93">
        <v>107</v>
      </c>
      <c r="ANL17" s="93">
        <v>1780</v>
      </c>
      <c r="ANM17" s="95">
        <v>1224</v>
      </c>
      <c r="ANN17" s="94">
        <v>46</v>
      </c>
      <c r="ANO17" s="93">
        <v>62</v>
      </c>
      <c r="ANP17" s="93">
        <v>31</v>
      </c>
      <c r="ANQ17" s="93">
        <v>43</v>
      </c>
      <c r="ANR17" s="93">
        <v>16</v>
      </c>
      <c r="ANS17" s="93">
        <v>12</v>
      </c>
      <c r="ANT17" s="93">
        <v>31</v>
      </c>
      <c r="ANU17" s="93">
        <v>21</v>
      </c>
      <c r="ANV17" s="93">
        <v>107</v>
      </c>
      <c r="ANW17" s="93">
        <v>47</v>
      </c>
      <c r="ANX17" s="93">
        <v>786</v>
      </c>
      <c r="ANY17" s="93">
        <v>313</v>
      </c>
      <c r="ANZ17" s="93">
        <v>2577</v>
      </c>
      <c r="AOA17" s="93">
        <v>1159</v>
      </c>
      <c r="AOB17" s="93">
        <v>5489</v>
      </c>
      <c r="AOC17" s="93">
        <v>4227</v>
      </c>
      <c r="AOD17" s="95">
        <v>1</v>
      </c>
      <c r="AOE17" s="93">
        <v>529</v>
      </c>
      <c r="AOF17" s="93">
        <v>314</v>
      </c>
      <c r="AOG17" s="93">
        <v>543</v>
      </c>
      <c r="AOH17" s="93">
        <v>246</v>
      </c>
      <c r="AOI17" s="93">
        <v>289</v>
      </c>
      <c r="AOJ17" s="93">
        <v>226</v>
      </c>
      <c r="AOK17" s="93">
        <v>135</v>
      </c>
      <c r="AOL17" s="93">
        <v>80</v>
      </c>
      <c r="AOM17" s="93">
        <v>253</v>
      </c>
      <c r="AON17" s="93">
        <v>6</v>
      </c>
      <c r="AOO17" s="93">
        <v>168</v>
      </c>
      <c r="AOP17" s="93">
        <v>9</v>
      </c>
      <c r="AOQ17" s="93">
        <v>78</v>
      </c>
      <c r="AOR17" s="93">
        <v>75</v>
      </c>
      <c r="AOS17" s="93">
        <v>62</v>
      </c>
      <c r="AOT17" s="93">
        <v>31</v>
      </c>
      <c r="AOU17" s="93">
        <v>98</v>
      </c>
      <c r="AOV17" s="93">
        <v>219</v>
      </c>
      <c r="AOW17" s="93">
        <v>68</v>
      </c>
      <c r="AOX17" s="129">
        <v>684.70717271000001</v>
      </c>
      <c r="AOY17" s="130">
        <v>437.73072478</v>
      </c>
      <c r="AOZ17" s="130">
        <v>197.34876421000001</v>
      </c>
      <c r="APA17" s="130">
        <v>126.20074312</v>
      </c>
      <c r="APB17" s="130">
        <v>66.261984455999993</v>
      </c>
      <c r="APC17" s="130">
        <v>46.313574373999998</v>
      </c>
      <c r="APD17" s="130">
        <v>44.325939372999997</v>
      </c>
      <c r="APE17" s="130">
        <v>30.575952013999999</v>
      </c>
      <c r="APF17" s="130">
        <v>34.643822923000002</v>
      </c>
      <c r="APG17" s="130">
        <v>37.320647311000002</v>
      </c>
      <c r="APH17" s="130">
        <v>39.106673473999997</v>
      </c>
      <c r="API17" s="130">
        <v>15.662681300999999</v>
      </c>
      <c r="APJ17" s="130">
        <v>34.719464457999997</v>
      </c>
      <c r="APK17" s="130">
        <v>16.936679302000002</v>
      </c>
      <c r="APL17" s="130">
        <v>36.988710501</v>
      </c>
      <c r="APM17" s="130">
        <v>9.5175144749000005</v>
      </c>
      <c r="APN17" s="130">
        <v>31.088670788999998</v>
      </c>
      <c r="APO17" s="130">
        <v>10.941394593</v>
      </c>
      <c r="APP17" s="130">
        <v>17.927043739999998</v>
      </c>
      <c r="APQ17" s="130">
        <v>18.060795185</v>
      </c>
      <c r="APR17" s="130">
        <v>18.380892948</v>
      </c>
      <c r="APS17" s="130">
        <v>16.487032949</v>
      </c>
      <c r="APT17" s="130">
        <v>15.960363836000001</v>
      </c>
      <c r="APU17" s="130">
        <v>9.9671608280000008</v>
      </c>
      <c r="APV17" s="130">
        <v>13.312910119</v>
      </c>
      <c r="APW17" s="130">
        <v>8.0186932977000005</v>
      </c>
      <c r="APX17" s="130">
        <v>134.64193188300001</v>
      </c>
      <c r="APY17" s="137">
        <v>91.727856030399991</v>
      </c>
      <c r="APZ17" s="130">
        <v>369.68576709796673</v>
      </c>
      <c r="AQA17" s="92">
        <v>535.22099447513813</v>
      </c>
      <c r="AQB17" s="92">
        <v>249.13606043558627</v>
      </c>
      <c r="AQC17" s="92">
        <v>371.20165745856355</v>
      </c>
      <c r="AQD17" s="92">
        <v>428.76450575569743</v>
      </c>
      <c r="AQE17" s="92">
        <v>627.78452814904813</v>
      </c>
      <c r="AQF17" s="92">
        <v>31.894429438558372</v>
      </c>
      <c r="AQG17" s="92">
        <v>26.003012015558465</v>
      </c>
      <c r="AQH17" s="92">
        <v>17.947604573744393</v>
      </c>
      <c r="AQI17" s="92">
        <v>13.193275199155632</v>
      </c>
      <c r="AQJ17" s="92">
        <v>52.153780539816005</v>
      </c>
      <c r="AQK17" s="92">
        <v>24.691033740034932</v>
      </c>
      <c r="AQL17" s="92">
        <v>181.12957101558152</v>
      </c>
      <c r="AQM17" s="92">
        <v>69.579212487801399</v>
      </c>
      <c r="AQN17" s="92">
        <v>762.27493366699503</v>
      </c>
      <c r="AQO17" s="92">
        <v>324.07886385052666</v>
      </c>
      <c r="AQP17" s="92">
        <v>4934.6866487463258</v>
      </c>
      <c r="AQQ17" s="92">
        <v>3483.1261613510605</v>
      </c>
      <c r="AQR17" s="137">
        <v>4.2</v>
      </c>
      <c r="AQS17" s="92">
        <v>40.014371892</v>
      </c>
      <c r="AQT17" s="92">
        <v>23.531492481000001</v>
      </c>
      <c r="AQU17" s="92">
        <v>41.073353378</v>
      </c>
      <c r="AQV17" s="92">
        <v>18.435500479000002</v>
      </c>
      <c r="AQW17" s="92">
        <v>21.860403548000001</v>
      </c>
      <c r="AQX17" s="92">
        <v>16.936679302000002</v>
      </c>
      <c r="AQY17" s="92">
        <v>10.211607194000001</v>
      </c>
      <c r="AQZ17" s="92">
        <v>5.9952847085999998</v>
      </c>
      <c r="ARA17" s="92">
        <v>19.137308296</v>
      </c>
      <c r="ARB17" s="92">
        <v>0.44964635314325285</v>
      </c>
      <c r="ARC17" s="92">
        <v>12.707777841</v>
      </c>
      <c r="ARD17" s="92">
        <v>0.67446952971487928</v>
      </c>
      <c r="ARE17" s="92">
        <v>5.9000397117999999</v>
      </c>
      <c r="ARF17" s="92">
        <v>5.6205794142999999</v>
      </c>
      <c r="ARG17" s="92">
        <v>4.6897751554999996</v>
      </c>
      <c r="ARH17" s="92">
        <v>2.3231728245999999</v>
      </c>
      <c r="ARI17" s="92">
        <v>7.4128704070999998</v>
      </c>
      <c r="ARJ17" s="92">
        <v>16.412091889999999</v>
      </c>
      <c r="ARK17" s="130">
        <v>5.0959920023</v>
      </c>
      <c r="ARL17" s="129">
        <v>587.37689208999996</v>
      </c>
      <c r="ARM17" s="130">
        <v>363.90786743000001</v>
      </c>
      <c r="ARN17" s="130">
        <v>171.70133971999999</v>
      </c>
      <c r="ARO17" s="130">
        <v>103.78352356000001</v>
      </c>
      <c r="ARP17" s="130">
        <v>56.061283111999998</v>
      </c>
      <c r="ARQ17" s="130">
        <v>36.798675537000001</v>
      </c>
      <c r="ARR17" s="130">
        <v>37.672008513999998</v>
      </c>
      <c r="ARS17" s="130">
        <v>24.5</v>
      </c>
      <c r="ART17" s="130">
        <v>29.963945388999999</v>
      </c>
      <c r="ARU17" s="130">
        <v>30.734218597000002</v>
      </c>
      <c r="ARV17" s="130">
        <v>35.4</v>
      </c>
      <c r="ARW17" s="130">
        <v>13.84171772</v>
      </c>
      <c r="ARX17" s="130">
        <v>27.8</v>
      </c>
      <c r="ARY17" s="130">
        <v>13.4</v>
      </c>
      <c r="ARZ17" s="130">
        <v>29.876617432</v>
      </c>
      <c r="ASA17" s="130">
        <v>7.5063729286000003</v>
      </c>
      <c r="ASB17" s="130">
        <v>26.071250916</v>
      </c>
      <c r="ASC17" s="130">
        <v>9.0290136337280273</v>
      </c>
      <c r="ASD17" s="130">
        <v>15.214789390563965</v>
      </c>
      <c r="ASE17" s="130">
        <v>14.711660385</v>
      </c>
      <c r="ASF17" s="130">
        <v>15.369976044</v>
      </c>
      <c r="ASG17" s="130">
        <v>13.047410011</v>
      </c>
      <c r="ASH17" s="130">
        <v>13.863868713</v>
      </c>
      <c r="ASI17" s="130">
        <v>8.4</v>
      </c>
      <c r="ASJ17" s="130" t="s">
        <v>25</v>
      </c>
      <c r="ASK17" s="137">
        <v>6.8684830665999996</v>
      </c>
      <c r="ASL17" s="92">
        <v>34.523967742919922</v>
      </c>
      <c r="ASM17" s="92">
        <v>19.195610046386719</v>
      </c>
      <c r="ASN17" s="92">
        <v>36.485176086425781</v>
      </c>
      <c r="ASO17" s="92">
        <v>15.574251174926758</v>
      </c>
      <c r="ASP17" s="92">
        <v>19.109766006469727</v>
      </c>
      <c r="ASQ17" s="92">
        <v>13.893349647521973</v>
      </c>
      <c r="ASR17" s="92">
        <v>8.8082981109619141</v>
      </c>
      <c r="ASS17" s="92">
        <v>4.8708314895629883</v>
      </c>
      <c r="AST17" s="92">
        <v>16.177833557128906</v>
      </c>
      <c r="ASU17" s="92" t="s">
        <v>25</v>
      </c>
      <c r="ASV17" s="92">
        <v>10.98137092590332</v>
      </c>
      <c r="ASW17" s="92" t="s">
        <v>25</v>
      </c>
      <c r="ASX17" s="92">
        <v>5.0195784568786621</v>
      </c>
      <c r="ASY17" s="92">
        <v>4.5794816017150879</v>
      </c>
      <c r="ASZ17" s="92">
        <v>4.0739760398864746</v>
      </c>
      <c r="ATA17" s="92">
        <v>1.9944119453</v>
      </c>
      <c r="ATB17" s="92">
        <v>6.2678723335266113</v>
      </c>
      <c r="ATC17" s="92">
        <v>12.856731414794922</v>
      </c>
      <c r="ATD17" s="137">
        <v>4.0526909828186035</v>
      </c>
      <c r="ATE17" s="91">
        <v>774</v>
      </c>
      <c r="ATF17" s="91">
        <v>1700</v>
      </c>
      <c r="ATG17" s="91">
        <v>4</v>
      </c>
      <c r="ATH17" s="91">
        <v>12</v>
      </c>
      <c r="ATI17" s="91">
        <v>100</v>
      </c>
      <c r="ATJ17" s="91">
        <v>281</v>
      </c>
      <c r="ATK17" s="91">
        <v>352</v>
      </c>
      <c r="ATL17" s="91">
        <v>957</v>
      </c>
      <c r="ATM17" s="91">
        <v>214</v>
      </c>
      <c r="ATN17" s="91">
        <v>366</v>
      </c>
      <c r="ATO17" s="91">
        <v>104</v>
      </c>
      <c r="ATP17" s="95">
        <v>84</v>
      </c>
      <c r="ATQ17" s="91">
        <v>211</v>
      </c>
      <c r="ATR17" s="91">
        <v>133</v>
      </c>
      <c r="ATS17" s="91">
        <v>0</v>
      </c>
      <c r="ATT17" s="91">
        <v>1</v>
      </c>
      <c r="ATU17" s="91">
        <v>9</v>
      </c>
      <c r="ATV17" s="91">
        <v>5</v>
      </c>
      <c r="ATW17" s="91">
        <v>78</v>
      </c>
      <c r="ATX17" s="91">
        <v>56</v>
      </c>
      <c r="ATY17" s="91">
        <v>80</v>
      </c>
      <c r="ATZ17" s="91">
        <v>46</v>
      </c>
      <c r="AUA17" s="91">
        <v>44</v>
      </c>
      <c r="AUB17" s="93">
        <v>25</v>
      </c>
      <c r="AUC17" s="129">
        <v>16</v>
      </c>
      <c r="AUD17" s="130">
        <v>10</v>
      </c>
      <c r="AUE17" s="130">
        <v>0</v>
      </c>
      <c r="AUF17" s="130">
        <v>0.5</v>
      </c>
      <c r="AUG17" s="130">
        <v>4.4000000000000004</v>
      </c>
      <c r="AUH17" s="130">
        <v>2.6</v>
      </c>
      <c r="AUI17" s="130">
        <v>18</v>
      </c>
      <c r="AUJ17" s="130">
        <v>12.4</v>
      </c>
      <c r="AUK17" s="130">
        <v>23.7</v>
      </c>
      <c r="AUL17" s="130">
        <v>12.9</v>
      </c>
      <c r="AUM17" s="130">
        <v>39.6</v>
      </c>
      <c r="AUN17" s="137">
        <v>20.6</v>
      </c>
      <c r="AUO17" s="93" t="s">
        <v>2268</v>
      </c>
      <c r="AUP17" s="93" t="s">
        <v>2268</v>
      </c>
      <c r="AUQ17" s="93" t="s">
        <v>2268</v>
      </c>
      <c r="AUR17" s="93" t="s">
        <v>2268</v>
      </c>
      <c r="AUS17" s="93" t="s">
        <v>2268</v>
      </c>
      <c r="AUT17" s="93" t="s">
        <v>2268</v>
      </c>
      <c r="AUU17" s="93" t="s">
        <v>2268</v>
      </c>
      <c r="AUV17" s="93" t="s">
        <v>2268</v>
      </c>
      <c r="AUW17" s="93" t="s">
        <v>2268</v>
      </c>
      <c r="AUX17" s="93" t="s">
        <v>2268</v>
      </c>
      <c r="AUY17" s="93" t="s">
        <v>2268</v>
      </c>
      <c r="AUZ17" s="93" t="s">
        <v>2268</v>
      </c>
      <c r="AVA17" s="93" t="s">
        <v>2268</v>
      </c>
      <c r="AVB17" s="93" t="s">
        <v>2268</v>
      </c>
      <c r="AVC17" s="93" t="s">
        <v>2268</v>
      </c>
      <c r="AVD17" s="93" t="s">
        <v>2268</v>
      </c>
      <c r="AVE17" s="61">
        <v>2704</v>
      </c>
      <c r="AVF17" s="57">
        <v>3302</v>
      </c>
      <c r="AVG17" s="175">
        <v>2800</v>
      </c>
      <c r="AVH17" s="57">
        <v>2656</v>
      </c>
      <c r="AVI17" s="61"/>
      <c r="AVJ17" s="98"/>
      <c r="AVK17" s="61"/>
      <c r="AVL17" s="98"/>
      <c r="AVM17" s="61"/>
      <c r="AVN17" s="98"/>
      <c r="AVO17" s="61"/>
      <c r="AVP17" s="98"/>
      <c r="AVQ17" s="61"/>
      <c r="AVR17" s="61"/>
      <c r="AVS17" s="98"/>
      <c r="AVT17" s="61"/>
      <c r="AVU17" s="57"/>
      <c r="AVV17" s="57"/>
      <c r="AVW17" s="57"/>
      <c r="AVX17" s="57"/>
      <c r="AVY17" s="57"/>
      <c r="AVZ17" s="57"/>
      <c r="AWA17" s="98"/>
      <c r="AWB17" s="57"/>
      <c r="AWC17" s="226"/>
      <c r="AWD17" s="226"/>
      <c r="AWE17" s="226"/>
      <c r="AWF17" s="226"/>
      <c r="AWG17" s="226"/>
      <c r="AWH17" s="226"/>
      <c r="AWI17" s="226"/>
      <c r="AWJ17" s="57"/>
      <c r="AWK17" s="226"/>
      <c r="AWL17" s="226"/>
      <c r="AWM17" s="226"/>
      <c r="AWN17" s="226"/>
      <c r="AWO17" s="226"/>
      <c r="AWP17" s="226"/>
      <c r="AWQ17" s="226"/>
      <c r="AWR17" s="57"/>
      <c r="AWS17" s="226"/>
      <c r="AWT17" s="226"/>
      <c r="AWU17" s="226"/>
      <c r="AWV17" s="226"/>
      <c r="AWW17" s="226"/>
      <c r="AWX17" s="226"/>
      <c r="AWY17" s="226"/>
      <c r="AWZ17" s="61">
        <v>72</v>
      </c>
      <c r="AXA17" s="57">
        <v>52</v>
      </c>
      <c r="AXB17" s="57">
        <v>2</v>
      </c>
      <c r="AXC17" s="57">
        <v>55</v>
      </c>
      <c r="AXD17" s="57">
        <v>50</v>
      </c>
      <c r="AXE17" s="57">
        <v>2</v>
      </c>
      <c r="AXF17" s="57">
        <v>7</v>
      </c>
      <c r="AXG17" s="57">
        <v>1</v>
      </c>
      <c r="AXH17" s="57">
        <v>6</v>
      </c>
      <c r="AXI17" s="57">
        <v>6</v>
      </c>
      <c r="AXJ17" s="57">
        <v>1</v>
      </c>
      <c r="AXK17" s="103">
        <v>0</v>
      </c>
      <c r="AXL17" s="103">
        <v>0</v>
      </c>
      <c r="AXM17" s="103">
        <v>0</v>
      </c>
      <c r="AXN17" s="103">
        <v>0</v>
      </c>
      <c r="AXO17" s="102">
        <v>10966</v>
      </c>
      <c r="AXP17" s="103">
        <v>6082</v>
      </c>
      <c r="AXQ17" s="103">
        <v>3004</v>
      </c>
      <c r="AXR17" s="103">
        <v>303</v>
      </c>
      <c r="AXS17" s="103">
        <v>1577</v>
      </c>
      <c r="AXT17" s="723">
        <v>3167</v>
      </c>
      <c r="AXU17" s="508"/>
      <c r="AXV17" s="723">
        <v>2087</v>
      </c>
      <c r="AXW17" s="508"/>
      <c r="AXX17" s="315"/>
      <c r="AXY17" s="315"/>
      <c r="AXZ17" s="103">
        <v>1</v>
      </c>
      <c r="AYA17" s="104">
        <v>0</v>
      </c>
      <c r="AYB17" s="102">
        <v>2589</v>
      </c>
      <c r="AYC17" s="103">
        <v>7073</v>
      </c>
      <c r="AYD17" s="103">
        <v>599</v>
      </c>
      <c r="AYE17" s="103">
        <v>4583</v>
      </c>
      <c r="AYF17" s="103">
        <v>1376</v>
      </c>
      <c r="AYG17" s="103">
        <v>1369</v>
      </c>
      <c r="AYH17" s="76">
        <v>102</v>
      </c>
      <c r="AYI17" s="76">
        <v>172</v>
      </c>
      <c r="AYJ17" s="76">
        <v>512</v>
      </c>
      <c r="AYK17" s="76">
        <v>949</v>
      </c>
      <c r="AYL17" s="76">
        <v>298</v>
      </c>
      <c r="AYM17" s="76">
        <v>233</v>
      </c>
      <c r="AYN17" s="76">
        <v>509</v>
      </c>
      <c r="AYO17" s="76">
        <v>410</v>
      </c>
      <c r="AYP17" s="76">
        <v>485</v>
      </c>
      <c r="AYQ17" s="76">
        <v>667</v>
      </c>
      <c r="AYR17" s="76">
        <v>89</v>
      </c>
      <c r="AYS17" s="76">
        <v>341</v>
      </c>
      <c r="AYT17" s="76">
        <v>288</v>
      </c>
      <c r="AYU17" s="76">
        <v>2527</v>
      </c>
      <c r="AYV17" s="76">
        <v>452</v>
      </c>
      <c r="AYW17" s="76">
        <v>2106</v>
      </c>
      <c r="AYX17" s="76">
        <v>194</v>
      </c>
      <c r="AYY17" s="103">
        <v>273</v>
      </c>
      <c r="AYZ17" s="76">
        <v>274</v>
      </c>
      <c r="AZA17" s="104">
        <v>516</v>
      </c>
      <c r="AZB17" s="102">
        <v>7449</v>
      </c>
      <c r="AZC17" s="103">
        <v>1498</v>
      </c>
      <c r="AZD17" s="103">
        <v>148</v>
      </c>
      <c r="AZE17" s="76">
        <v>0</v>
      </c>
      <c r="AZF17" s="76"/>
      <c r="AZG17" s="77"/>
      <c r="AZH17" s="103">
        <v>1531</v>
      </c>
      <c r="AZI17" s="103">
        <v>134</v>
      </c>
      <c r="AZJ17" s="103">
        <v>1055</v>
      </c>
      <c r="AZK17" s="76">
        <v>1</v>
      </c>
      <c r="AZL17" s="76">
        <v>35</v>
      </c>
      <c r="AZM17" s="76">
        <v>17</v>
      </c>
      <c r="AZN17" s="76">
        <v>93</v>
      </c>
      <c r="AZO17" s="76">
        <v>91</v>
      </c>
      <c r="AZP17" s="76">
        <v>518</v>
      </c>
      <c r="AZQ17" s="76">
        <v>12</v>
      </c>
      <c r="AZR17" s="76">
        <v>153</v>
      </c>
      <c r="AZS17" s="76">
        <v>3</v>
      </c>
      <c r="AZT17" s="76">
        <v>55</v>
      </c>
      <c r="AZU17" s="76">
        <v>0</v>
      </c>
      <c r="AZV17" s="76">
        <v>60</v>
      </c>
      <c r="AZW17" s="76">
        <v>0</v>
      </c>
      <c r="AZX17" s="76">
        <v>22</v>
      </c>
      <c r="AZY17" s="76">
        <v>0</v>
      </c>
      <c r="AZZ17" s="76">
        <v>6</v>
      </c>
      <c r="BAA17" s="76">
        <v>0</v>
      </c>
      <c r="BAB17" s="76">
        <v>1</v>
      </c>
      <c r="BAC17" s="76">
        <v>10</v>
      </c>
      <c r="BAD17" s="76">
        <v>112</v>
      </c>
      <c r="BAE17" s="102">
        <v>1105</v>
      </c>
      <c r="BAF17" s="104">
        <v>43</v>
      </c>
      <c r="BAG17" s="191">
        <v>54</v>
      </c>
      <c r="BAH17" s="192">
        <v>31.104378229239266</v>
      </c>
      <c r="BAI17" s="66">
        <v>6</v>
      </c>
      <c r="BAJ17" s="192">
        <v>3.7493204356710348</v>
      </c>
      <c r="BAK17" s="66">
        <v>983</v>
      </c>
      <c r="BAL17" s="192">
        <v>796.8159784705673</v>
      </c>
      <c r="BAM17" s="66">
        <v>146</v>
      </c>
      <c r="BAN17" s="192">
        <v>128.18261633011414</v>
      </c>
      <c r="BAO17" s="66">
        <v>1699</v>
      </c>
      <c r="BAP17" s="192">
        <v>1382.4359840193981</v>
      </c>
      <c r="BAQ17" s="66">
        <v>394</v>
      </c>
      <c r="BAR17" s="192">
        <v>346.1849365620497</v>
      </c>
      <c r="BAS17" s="66">
        <v>13157</v>
      </c>
      <c r="BAT17" s="192">
        <v>1458.4016884072751</v>
      </c>
      <c r="BAU17" s="66">
        <v>3076</v>
      </c>
      <c r="BAV17" s="193">
        <v>324.93838741402493</v>
      </c>
      <c r="BAW17" s="191">
        <v>15893</v>
      </c>
      <c r="BAX17" s="66">
        <v>3622</v>
      </c>
      <c r="BAY17" s="66">
        <v>341</v>
      </c>
      <c r="BAZ17" s="66">
        <v>15</v>
      </c>
      <c r="BBA17" s="66">
        <v>6</v>
      </c>
      <c r="BBB17" s="66">
        <v>0</v>
      </c>
      <c r="BBC17" s="66">
        <v>45</v>
      </c>
      <c r="BBD17" s="66">
        <v>3</v>
      </c>
      <c r="BBE17" s="66">
        <v>161</v>
      </c>
      <c r="BBF17" s="66">
        <v>5</v>
      </c>
      <c r="BBG17" s="66">
        <v>0</v>
      </c>
      <c r="BBH17" s="66">
        <v>0</v>
      </c>
      <c r="BBI17" s="66">
        <v>22</v>
      </c>
      <c r="BBJ17" s="66">
        <v>1</v>
      </c>
      <c r="BBK17" s="66">
        <v>63</v>
      </c>
      <c r="BBL17" s="66">
        <v>1</v>
      </c>
      <c r="BBM17" s="66">
        <v>44</v>
      </c>
      <c r="BBN17" s="66">
        <v>5</v>
      </c>
      <c r="BBO17" s="66">
        <v>2984</v>
      </c>
      <c r="BBP17" s="66">
        <v>659</v>
      </c>
      <c r="BBQ17" s="66">
        <v>1041</v>
      </c>
      <c r="BBR17" s="66">
        <v>649</v>
      </c>
      <c r="BBS17" s="66">
        <v>64</v>
      </c>
      <c r="BBT17" s="66">
        <v>30</v>
      </c>
      <c r="BBU17" s="66">
        <v>3280</v>
      </c>
      <c r="BBV17" s="66">
        <v>557</v>
      </c>
      <c r="BBW17" s="66">
        <v>30</v>
      </c>
      <c r="BBX17" s="194">
        <v>17</v>
      </c>
      <c r="BBY17" s="191">
        <v>14848</v>
      </c>
      <c r="BBZ17" s="66">
        <v>10411</v>
      </c>
      <c r="BCA17" s="66">
        <v>3290</v>
      </c>
      <c r="BCB17" s="66">
        <v>2975</v>
      </c>
      <c r="BCC17" s="66">
        <v>2282</v>
      </c>
      <c r="BCD17" s="66">
        <v>1706</v>
      </c>
      <c r="BCE17" s="66">
        <v>486</v>
      </c>
      <c r="BCF17" s="66">
        <v>390</v>
      </c>
      <c r="BCG17" s="66">
        <v>5949</v>
      </c>
      <c r="BCH17" s="66">
        <v>3588</v>
      </c>
      <c r="BCI17" s="66">
        <v>546</v>
      </c>
      <c r="BCJ17" s="66">
        <v>380</v>
      </c>
      <c r="BCK17" s="66">
        <v>342</v>
      </c>
      <c r="BCL17" s="66">
        <v>460</v>
      </c>
      <c r="BCM17" s="66">
        <v>558</v>
      </c>
      <c r="BCN17" s="66">
        <v>114</v>
      </c>
      <c r="BCO17" s="66">
        <v>422</v>
      </c>
      <c r="BCP17" s="66">
        <v>154</v>
      </c>
      <c r="BCQ17" s="66">
        <v>973</v>
      </c>
      <c r="BCR17" s="194">
        <v>644</v>
      </c>
      <c r="BCS17" s="191">
        <v>15893</v>
      </c>
      <c r="BCT17" s="66">
        <v>3622</v>
      </c>
      <c r="BCU17" s="66">
        <v>5129</v>
      </c>
      <c r="BCV17" s="66">
        <v>1595</v>
      </c>
      <c r="BCW17" s="66">
        <v>1685</v>
      </c>
      <c r="BCX17" s="66">
        <v>651</v>
      </c>
      <c r="BCY17" s="66">
        <v>900</v>
      </c>
      <c r="BCZ17" s="66">
        <v>283</v>
      </c>
      <c r="BDA17" s="66">
        <v>6454</v>
      </c>
      <c r="BDB17" s="66">
        <v>764</v>
      </c>
      <c r="BDC17" s="66">
        <v>487</v>
      </c>
      <c r="BDD17" s="66">
        <v>96</v>
      </c>
      <c r="BDE17" s="66">
        <v>345</v>
      </c>
      <c r="BDF17" s="66">
        <v>140</v>
      </c>
      <c r="BDG17" s="66">
        <v>353</v>
      </c>
      <c r="BDH17" s="66">
        <v>33</v>
      </c>
      <c r="BDI17" s="66">
        <v>513</v>
      </c>
      <c r="BDJ17" s="66">
        <v>50</v>
      </c>
      <c r="BDK17" s="66">
        <v>27</v>
      </c>
      <c r="BDL17" s="194">
        <v>10</v>
      </c>
      <c r="BDM17" s="191">
        <v>2984</v>
      </c>
      <c r="BDN17" s="66">
        <v>659</v>
      </c>
      <c r="BDO17" s="192">
        <v>225.71433974395342</v>
      </c>
      <c r="BDP17" s="193">
        <v>49.386157786900604</v>
      </c>
      <c r="BDQ17" s="191">
        <v>341</v>
      </c>
      <c r="BDR17" s="66">
        <v>161</v>
      </c>
      <c r="BDS17" s="66">
        <v>44</v>
      </c>
      <c r="BDT17" s="66">
        <v>15</v>
      </c>
      <c r="BDU17" s="66">
        <v>5</v>
      </c>
      <c r="BDV17" s="66">
        <v>5</v>
      </c>
      <c r="BDW17" s="192">
        <v>25.793763355458481</v>
      </c>
      <c r="BDX17" s="192">
        <v>1.1241158828581321</v>
      </c>
      <c r="BDY17" s="66">
        <v>92</v>
      </c>
      <c r="BDZ17" s="66">
        <v>15</v>
      </c>
      <c r="BEA17" s="66">
        <v>15</v>
      </c>
      <c r="BEB17" s="66">
        <v>292</v>
      </c>
      <c r="BEC17" s="66">
        <v>160</v>
      </c>
      <c r="BED17" s="194">
        <v>90</v>
      </c>
      <c r="BEE17" s="191">
        <v>569</v>
      </c>
      <c r="BEF17" s="192">
        <v>21.419910427882474</v>
      </c>
      <c r="BEG17" s="66">
        <v>538</v>
      </c>
      <c r="BEH17" s="192">
        <v>94.5518453427065</v>
      </c>
      <c r="BEI17" s="66">
        <v>514</v>
      </c>
      <c r="BEJ17" s="66">
        <v>9</v>
      </c>
      <c r="BEK17" s="192">
        <v>38.879748870104578</v>
      </c>
      <c r="BEL17" s="192">
        <v>0.67446952971487928</v>
      </c>
      <c r="BEM17" s="66">
        <v>37</v>
      </c>
      <c r="BEN17" s="194">
        <v>554</v>
      </c>
      <c r="BEO17" s="191">
        <v>514</v>
      </c>
      <c r="BEP17" s="66">
        <v>9</v>
      </c>
      <c r="BEQ17" s="66">
        <v>6</v>
      </c>
      <c r="BER17" s="66">
        <v>0</v>
      </c>
      <c r="BES17" s="66">
        <v>90</v>
      </c>
      <c r="BET17" s="66">
        <v>3</v>
      </c>
      <c r="BEU17" s="66">
        <v>119</v>
      </c>
      <c r="BEV17" s="66">
        <v>0</v>
      </c>
      <c r="BEW17" s="66">
        <v>299</v>
      </c>
      <c r="BEX17" s="194">
        <v>6</v>
      </c>
      <c r="BEY17" s="191">
        <v>514</v>
      </c>
      <c r="BEZ17" s="66">
        <v>9</v>
      </c>
      <c r="BFA17" s="66">
        <v>40</v>
      </c>
      <c r="BFB17" s="66">
        <v>4</v>
      </c>
      <c r="BFC17" s="66">
        <v>135</v>
      </c>
      <c r="BFD17" s="66">
        <v>2</v>
      </c>
      <c r="BFE17" s="66">
        <v>244</v>
      </c>
      <c r="BFF17" s="66">
        <v>3</v>
      </c>
      <c r="BFG17" s="66">
        <v>87</v>
      </c>
      <c r="BFH17" s="66">
        <v>0</v>
      </c>
      <c r="BFI17" s="66">
        <v>6</v>
      </c>
      <c r="BFJ17" s="66">
        <v>0</v>
      </c>
      <c r="BFK17" s="66">
        <v>2</v>
      </c>
      <c r="BFL17" s="194">
        <v>0</v>
      </c>
      <c r="BFM17" s="191">
        <v>1037</v>
      </c>
      <c r="BFN17" s="66">
        <v>152</v>
      </c>
      <c r="BFO17" s="66">
        <v>54</v>
      </c>
      <c r="BFP17" s="66">
        <v>6</v>
      </c>
      <c r="BFQ17" s="66">
        <v>983</v>
      </c>
      <c r="BFR17" s="66">
        <v>146</v>
      </c>
      <c r="BFS17" s="192">
        <v>349.18764205741223</v>
      </c>
      <c r="BFT17" s="192">
        <v>55.488831047461204</v>
      </c>
      <c r="BFU17" s="66">
        <v>419</v>
      </c>
      <c r="BFV17" s="66">
        <v>39</v>
      </c>
      <c r="BFW17" s="192">
        <v>339.63977108765789</v>
      </c>
      <c r="BFX17" s="192">
        <v>34.240561896400351</v>
      </c>
      <c r="BFY17" s="66">
        <v>47</v>
      </c>
      <c r="BFZ17" s="66">
        <v>1</v>
      </c>
      <c r="BGA17" s="192">
        <v>38.098017281909115</v>
      </c>
      <c r="BGB17" s="193">
        <v>0.87796312554872691</v>
      </c>
      <c r="BGC17" s="191">
        <v>47</v>
      </c>
      <c r="BGD17" s="66">
        <v>1</v>
      </c>
      <c r="BGE17" s="66">
        <v>2</v>
      </c>
      <c r="BGF17" s="66">
        <v>0</v>
      </c>
      <c r="BGG17" s="66">
        <v>3</v>
      </c>
      <c r="BGH17" s="66">
        <v>0</v>
      </c>
      <c r="BGI17" s="66">
        <v>30</v>
      </c>
      <c r="BGJ17" s="66">
        <v>1</v>
      </c>
      <c r="BGK17" s="66">
        <v>0</v>
      </c>
      <c r="BGL17" s="66">
        <v>0</v>
      </c>
      <c r="BGM17" s="66">
        <v>0</v>
      </c>
      <c r="BGN17" s="66">
        <v>0</v>
      </c>
      <c r="BGO17" s="66">
        <v>8</v>
      </c>
      <c r="BGP17" s="66">
        <v>0</v>
      </c>
      <c r="BGQ17" s="66">
        <v>4</v>
      </c>
      <c r="BGR17" s="66">
        <v>0</v>
      </c>
      <c r="BGS17" s="66">
        <v>419</v>
      </c>
      <c r="BGT17" s="66">
        <v>39</v>
      </c>
      <c r="BGU17" s="66">
        <v>9</v>
      </c>
      <c r="BGV17" s="66">
        <v>0</v>
      </c>
      <c r="BGW17" s="66">
        <v>71</v>
      </c>
      <c r="BGX17" s="194">
        <v>32</v>
      </c>
      <c r="BGY17" s="191">
        <v>4</v>
      </c>
      <c r="BGZ17" s="66">
        <v>0</v>
      </c>
      <c r="BHA17" s="66">
        <v>0</v>
      </c>
      <c r="BHB17" s="66">
        <v>0</v>
      </c>
      <c r="BHC17" s="66">
        <v>0</v>
      </c>
      <c r="BHD17" s="66">
        <v>0</v>
      </c>
      <c r="BHE17" s="66">
        <v>3</v>
      </c>
      <c r="BHF17" s="66">
        <v>0</v>
      </c>
      <c r="BHG17" s="66">
        <v>0</v>
      </c>
      <c r="BHH17" s="66">
        <v>0</v>
      </c>
      <c r="BHI17" s="66">
        <v>0</v>
      </c>
      <c r="BHJ17" s="66">
        <v>0</v>
      </c>
      <c r="BHK17" s="66">
        <v>0</v>
      </c>
      <c r="BHL17" s="66">
        <v>0</v>
      </c>
      <c r="BHM17" s="66">
        <v>1</v>
      </c>
      <c r="BHN17" s="66">
        <v>0</v>
      </c>
      <c r="BHO17" s="66">
        <v>36</v>
      </c>
      <c r="BHP17" s="66">
        <v>5</v>
      </c>
      <c r="BHQ17" s="66">
        <v>0</v>
      </c>
      <c r="BHR17" s="66">
        <v>0</v>
      </c>
      <c r="BHS17" s="66">
        <v>0</v>
      </c>
      <c r="BHT17" s="194">
        <v>0</v>
      </c>
      <c r="BHU17" s="191">
        <v>2230</v>
      </c>
      <c r="BHV17" s="66">
        <v>385</v>
      </c>
      <c r="BHW17" s="66">
        <v>1214</v>
      </c>
      <c r="BHX17" s="66">
        <v>168</v>
      </c>
      <c r="BHY17" s="66">
        <v>1016</v>
      </c>
      <c r="BHZ17" s="194">
        <v>217</v>
      </c>
      <c r="BIA17" s="191">
        <v>146</v>
      </c>
      <c r="BIB17" s="66">
        <v>64</v>
      </c>
      <c r="BIC17" s="192">
        <v>0.71219512195121948</v>
      </c>
      <c r="BID17" s="192">
        <v>0.31219512195121951</v>
      </c>
      <c r="BIE17" s="192">
        <v>1.1043664075944102</v>
      </c>
      <c r="BIF17" s="192">
        <v>0.47962295640339736</v>
      </c>
      <c r="BIG17" s="66">
        <v>49</v>
      </c>
      <c r="BIH17" s="66">
        <v>33</v>
      </c>
      <c r="BII17" s="192">
        <v>0.23902439024390243</v>
      </c>
      <c r="BIJ17" s="192">
        <v>0.16097560975609757</v>
      </c>
      <c r="BIK17" s="192">
        <v>0.37064352035702802</v>
      </c>
      <c r="BIL17" s="192">
        <v>0.24730558689550178</v>
      </c>
      <c r="BIM17" s="192">
        <v>1.4750099279514381</v>
      </c>
      <c r="BIN17" s="192">
        <v>0.72692854329889911</v>
      </c>
      <c r="BIO17" s="66">
        <v>87</v>
      </c>
      <c r="BIP17" s="66">
        <v>21</v>
      </c>
      <c r="BIQ17" s="194">
        <v>0</v>
      </c>
      <c r="BIR17" s="66">
        <f t="shared" si="55"/>
        <v>51</v>
      </c>
      <c r="BIS17" s="66">
        <f t="shared" si="56"/>
        <v>25</v>
      </c>
      <c r="BIT17" s="66">
        <v>20</v>
      </c>
      <c r="BIU17" s="66">
        <v>8</v>
      </c>
      <c r="BIV17" s="66">
        <v>31</v>
      </c>
      <c r="BIW17" s="66">
        <v>17</v>
      </c>
      <c r="BIX17" s="198">
        <f>SUM(BIY17:BJB17)</f>
        <v>5030</v>
      </c>
      <c r="BIY17" s="199">
        <v>2299</v>
      </c>
      <c r="BIZ17" s="199">
        <v>2386</v>
      </c>
      <c r="BJA17" s="141">
        <v>345</v>
      </c>
      <c r="BJB17" s="66" t="s">
        <v>2269</v>
      </c>
      <c r="BJC17" s="199">
        <f t="shared" si="57"/>
        <v>20672</v>
      </c>
      <c r="BJD17" s="199">
        <v>7450</v>
      </c>
      <c r="BJE17" s="199">
        <v>4970</v>
      </c>
      <c r="BJF17" s="199">
        <v>7907</v>
      </c>
      <c r="BJG17" s="141">
        <v>345</v>
      </c>
      <c r="BJH17" s="66" t="s">
        <v>2269</v>
      </c>
      <c r="BJI17" s="48">
        <f t="shared" si="58"/>
        <v>60.081269349845201</v>
      </c>
      <c r="BJJ17" s="48">
        <f t="shared" si="59"/>
        <v>38.249806501547987</v>
      </c>
      <c r="BJK17" s="49">
        <f t="shared" si="60"/>
        <v>1.6689241486068109</v>
      </c>
      <c r="BJL17" s="191"/>
      <c r="BJM17" s="194"/>
      <c r="BJN17" s="191"/>
      <c r="BJO17" s="194"/>
      <c r="BJP17" s="103">
        <v>2188</v>
      </c>
      <c r="BJQ17" s="103">
        <v>6141</v>
      </c>
      <c r="BJR17" s="103">
        <v>7</v>
      </c>
      <c r="BJS17" s="103">
        <v>8</v>
      </c>
      <c r="BJT17" s="103">
        <v>103</v>
      </c>
      <c r="BJU17" s="103">
        <v>154</v>
      </c>
      <c r="BJV17" s="103">
        <v>269</v>
      </c>
      <c r="BJW17" s="103">
        <v>462</v>
      </c>
      <c r="BJX17" s="103">
        <v>497</v>
      </c>
      <c r="BJY17" s="103">
        <v>1764</v>
      </c>
      <c r="BJZ17" s="103">
        <v>1015</v>
      </c>
      <c r="BKA17" s="103">
        <v>3075</v>
      </c>
      <c r="BKB17" s="103">
        <v>297</v>
      </c>
      <c r="BKC17" s="103">
        <v>678</v>
      </c>
      <c r="BKD17" s="61">
        <v>505</v>
      </c>
      <c r="BKE17" s="57">
        <v>92</v>
      </c>
      <c r="BKF17" s="57">
        <v>14</v>
      </c>
      <c r="BKG17" s="57">
        <v>8</v>
      </c>
      <c r="BKH17" s="57">
        <v>540</v>
      </c>
      <c r="BKI17" s="57">
        <v>85</v>
      </c>
      <c r="BKJ17" s="57">
        <v>21</v>
      </c>
      <c r="BKK17" s="57">
        <v>2</v>
      </c>
      <c r="BKL17" s="57">
        <v>1</v>
      </c>
      <c r="BKM17" s="66">
        <v>0</v>
      </c>
      <c r="BKN17" s="57" t="s">
        <v>25</v>
      </c>
      <c r="BKO17" s="57" t="s">
        <v>25</v>
      </c>
      <c r="BKP17" s="57" t="s">
        <v>25</v>
      </c>
      <c r="BKQ17" s="57" t="s">
        <v>25</v>
      </c>
      <c r="BKR17" s="57" t="s">
        <v>25</v>
      </c>
      <c r="BKS17" s="57" t="s">
        <v>25</v>
      </c>
      <c r="BKT17" s="57" t="s">
        <v>25</v>
      </c>
      <c r="BKU17" s="57" t="s">
        <v>25</v>
      </c>
      <c r="BKV17" s="57" t="s">
        <v>25</v>
      </c>
      <c r="BKW17" s="57" t="s">
        <v>25</v>
      </c>
      <c r="BKX17" s="57"/>
      <c r="BKY17" s="57"/>
      <c r="BKZ17" s="57"/>
      <c r="BLA17" s="57"/>
      <c r="BLB17" s="57"/>
      <c r="BLC17" s="57"/>
      <c r="BLD17" s="61">
        <v>3</v>
      </c>
      <c r="BLE17" s="19">
        <f t="shared" si="61"/>
        <v>50</v>
      </c>
      <c r="BLF17" s="57">
        <v>3</v>
      </c>
      <c r="BLG17" s="19">
        <f t="shared" si="62"/>
        <v>50</v>
      </c>
      <c r="BLH17" s="141">
        <v>46</v>
      </c>
      <c r="BLI17" s="19">
        <f>BLH17/63*100</f>
        <v>73.015873015873012</v>
      </c>
      <c r="BLJ17" s="141">
        <v>17</v>
      </c>
      <c r="BLK17" s="21">
        <f>BLJ17/63*100</f>
        <v>26.984126984126984</v>
      </c>
      <c r="BLL17" s="61">
        <v>14552</v>
      </c>
      <c r="BLM17" s="57">
        <v>18273</v>
      </c>
      <c r="BLN17" s="57">
        <v>9070</v>
      </c>
      <c r="BLO17" s="57">
        <v>4293</v>
      </c>
      <c r="BLP17" s="57">
        <v>5482</v>
      </c>
      <c r="BLQ17" s="57">
        <v>13980</v>
      </c>
      <c r="BLR17" s="57">
        <v>9298</v>
      </c>
      <c r="BLS17" s="57">
        <v>5787</v>
      </c>
      <c r="BLT17" s="57">
        <v>5254</v>
      </c>
      <c r="BLU17" s="57">
        <v>12486</v>
      </c>
      <c r="BLV17" s="19">
        <v>44.33206397562833</v>
      </c>
      <c r="BLW17" s="19">
        <v>55.66793602437167</v>
      </c>
      <c r="BLX17" s="19">
        <v>67.873980393624194</v>
      </c>
      <c r="BLY17" s="19">
        <v>32.126019606375813</v>
      </c>
      <c r="BLZ17" s="19">
        <v>28.167711437673415</v>
      </c>
      <c r="BMA17" s="19">
        <v>71.832288562326582</v>
      </c>
      <c r="BMB17" s="19">
        <v>61.637388133907855</v>
      </c>
      <c r="BMC17" s="19">
        <v>38.362611866092145</v>
      </c>
      <c r="BMD17" s="19">
        <v>29.616685456595267</v>
      </c>
      <c r="BME17" s="19">
        <v>70.383314543404737</v>
      </c>
      <c r="BMF17" s="20">
        <v>7.9714128642111053</v>
      </c>
      <c r="BMG17" s="19">
        <v>7.344168992502599</v>
      </c>
      <c r="BMH17" s="19">
        <v>77.343320505772411</v>
      </c>
      <c r="BMI17" s="19">
        <v>78.69534285557927</v>
      </c>
      <c r="BMJ17" s="19">
        <v>14.685266630016491</v>
      </c>
      <c r="BMK17" s="19">
        <v>13.960488151918129</v>
      </c>
      <c r="BML17" s="19">
        <v>10.120456012045601</v>
      </c>
      <c r="BMM17" s="19">
        <v>9.4176602730257475</v>
      </c>
      <c r="BMN17" s="19">
        <v>73.811572381157248</v>
      </c>
      <c r="BMO17" s="19">
        <v>68.550198721271812</v>
      </c>
      <c r="BMP17" s="19">
        <v>16.067971606797158</v>
      </c>
      <c r="BMQ17" s="21">
        <v>22.032141005702435</v>
      </c>
      <c r="BMR17" s="206">
        <v>85.225398570643208</v>
      </c>
      <c r="BMS17" s="206">
        <v>97.750779839106883</v>
      </c>
      <c r="BMT17" s="206">
        <v>14.733369983507421</v>
      </c>
      <c r="BMU17" s="206">
        <v>2.2328024954851418</v>
      </c>
      <c r="BMV17" s="206">
        <v>4.1231445849367783E-2</v>
      </c>
      <c r="BMW17" s="206">
        <v>1.6417665407978985E-2</v>
      </c>
      <c r="BMX17" s="206">
        <v>76.876747687674779</v>
      </c>
      <c r="BMY17" s="206">
        <v>93.001555209953352</v>
      </c>
      <c r="BMZ17" s="206">
        <v>23.05872230587223</v>
      </c>
      <c r="BNA17" s="206">
        <v>6.9466044582685331</v>
      </c>
      <c r="BNB17" s="206">
        <v>6.4530006453000652E-2</v>
      </c>
      <c r="BNC17" s="206">
        <v>5.1840331778123382E-2</v>
      </c>
      <c r="BND17" s="66">
        <v>0</v>
      </c>
      <c r="BNE17" s="66">
        <v>0</v>
      </c>
      <c r="BNF17" s="66"/>
      <c r="BNG17" s="66"/>
      <c r="BNH17" s="66"/>
      <c r="BNI17" s="66"/>
      <c r="BNJ17" s="57"/>
      <c r="BNK17" s="57"/>
      <c r="BNL17" s="57"/>
      <c r="BNM17" s="57"/>
      <c r="BNN17" s="66">
        <v>0</v>
      </c>
      <c r="BNO17" s="66">
        <v>0</v>
      </c>
      <c r="BNP17" s="66">
        <v>0</v>
      </c>
      <c r="BNQ17" s="66">
        <v>0</v>
      </c>
      <c r="BNR17" s="66">
        <v>0</v>
      </c>
      <c r="BNS17" s="66">
        <v>0</v>
      </c>
      <c r="BNT17" s="66">
        <v>0</v>
      </c>
      <c r="BNU17" s="66">
        <v>0</v>
      </c>
      <c r="BNV17" s="191">
        <v>136</v>
      </c>
      <c r="BNW17" s="141">
        <v>52</v>
      </c>
      <c r="BNX17" s="141">
        <v>15</v>
      </c>
      <c r="BNY17" s="141">
        <v>8</v>
      </c>
      <c r="BNZ17" s="141">
        <v>121</v>
      </c>
      <c r="BOA17" s="141">
        <v>44</v>
      </c>
      <c r="BOB17" s="141">
        <v>204</v>
      </c>
      <c r="BOC17" s="141">
        <v>116</v>
      </c>
      <c r="BOD17" s="141">
        <v>19</v>
      </c>
      <c r="BOE17" s="141">
        <v>8</v>
      </c>
      <c r="BOF17" s="37">
        <v>72.340425531914903</v>
      </c>
      <c r="BOG17" s="37">
        <v>27.659574468085108</v>
      </c>
      <c r="BOH17" s="37">
        <v>36.25</v>
      </c>
      <c r="BOI17" s="43">
        <v>29.629629629629626</v>
      </c>
      <c r="BOJ17" s="57">
        <v>30932</v>
      </c>
      <c r="BOK17" s="57">
        <v>28707</v>
      </c>
      <c r="BOL17" s="57">
        <v>15105</v>
      </c>
      <c r="BOM17" s="98">
        <v>33028</v>
      </c>
      <c r="BON17" s="16" t="s">
        <v>25</v>
      </c>
      <c r="BOO17" s="14" t="s">
        <v>25</v>
      </c>
      <c r="BOP17" s="14" t="s">
        <v>25</v>
      </c>
      <c r="BOQ17" s="14" t="s">
        <v>25</v>
      </c>
      <c r="BOR17" s="180"/>
      <c r="BOS17" s="241"/>
      <c r="BOT17" s="152"/>
      <c r="BOU17" s="153"/>
      <c r="BOV17" s="153"/>
      <c r="BOW17" s="154"/>
    </row>
    <row r="18" spans="1:1765" s="89" customFormat="1" ht="15" customHeight="1" x14ac:dyDescent="0.25">
      <c r="A18" s="471" t="s">
        <v>31</v>
      </c>
      <c r="B18" s="472"/>
      <c r="C18" s="61">
        <v>1333194</v>
      </c>
      <c r="D18" s="57">
        <v>1351699</v>
      </c>
      <c r="E18" s="19">
        <v>98.630982193520893</v>
      </c>
      <c r="F18" s="57">
        <v>523828</v>
      </c>
      <c r="G18" s="57">
        <v>359109</v>
      </c>
      <c r="H18" s="19">
        <v>145.86880306536457</v>
      </c>
      <c r="I18" s="57">
        <v>117748</v>
      </c>
      <c r="J18" s="57">
        <v>111849</v>
      </c>
      <c r="K18" s="19">
        <v>105.27407486879632</v>
      </c>
      <c r="L18" s="78">
        <v>224249</v>
      </c>
      <c r="M18" s="2">
        <v>206962</v>
      </c>
      <c r="N18" s="2">
        <v>993898</v>
      </c>
      <c r="O18" s="2">
        <v>1016587</v>
      </c>
      <c r="P18" s="2">
        <v>115047</v>
      </c>
      <c r="Q18" s="2">
        <v>128150</v>
      </c>
      <c r="R18" s="48">
        <v>16.82043273522083</v>
      </c>
      <c r="S18" s="48">
        <v>15.311249028075039</v>
      </c>
      <c r="T18" s="48">
        <v>74.550140489681169</v>
      </c>
      <c r="U18" s="48">
        <v>75.208089966775148</v>
      </c>
      <c r="V18" s="48">
        <v>8.6294267750979987</v>
      </c>
      <c r="W18" s="48">
        <v>9.4806610051498161</v>
      </c>
      <c r="X18" s="48">
        <v>76.303921583000005</v>
      </c>
      <c r="Y18" s="49">
        <v>82.154743734999997</v>
      </c>
      <c r="Z18" s="13">
        <v>6.2646521155654717</v>
      </c>
      <c r="AA18" s="7">
        <v>9.1071295259425149</v>
      </c>
      <c r="AB18" s="2">
        <v>14628</v>
      </c>
      <c r="AC18" s="7">
        <f t="shared" si="63"/>
        <v>11.006407613291961</v>
      </c>
      <c r="AD18" s="2">
        <v>13696</v>
      </c>
      <c r="AE18" s="316">
        <f t="shared" si="64"/>
        <v>10.178362878404755</v>
      </c>
      <c r="AF18" s="7">
        <v>106.80490654205607</v>
      </c>
      <c r="AG18" s="2">
        <v>9062</v>
      </c>
      <c r="AH18" s="7">
        <f t="shared" si="65"/>
        <v>6.8184349050896733</v>
      </c>
      <c r="AI18" s="2">
        <v>5955</v>
      </c>
      <c r="AJ18" s="316">
        <f t="shared" si="66"/>
        <v>4.4255367217362966</v>
      </c>
      <c r="AK18" s="2">
        <v>61550</v>
      </c>
      <c r="AL18" s="2">
        <v>77184</v>
      </c>
      <c r="AM18" s="7">
        <v>79.744506633499171</v>
      </c>
      <c r="AN18" s="2">
        <v>58816</v>
      </c>
      <c r="AO18" s="2">
        <v>72726</v>
      </c>
      <c r="AP18" s="18">
        <v>80.873415284767475</v>
      </c>
      <c r="AQ18" s="14">
        <v>13739</v>
      </c>
      <c r="AR18" s="14">
        <v>16015</v>
      </c>
      <c r="AS18" s="14">
        <v>5731</v>
      </c>
      <c r="AT18" s="14">
        <v>6158</v>
      </c>
      <c r="AU18" s="14">
        <v>8008</v>
      </c>
      <c r="AV18" s="14">
        <v>9857</v>
      </c>
      <c r="AW18" s="49">
        <v>85.788323446768658</v>
      </c>
      <c r="AX18" s="78">
        <v>1108945</v>
      </c>
      <c r="AY18" s="2">
        <v>1144737</v>
      </c>
      <c r="AZ18" s="2">
        <v>435696</v>
      </c>
      <c r="BA18" s="2">
        <v>372625</v>
      </c>
      <c r="BB18" s="2">
        <v>575446</v>
      </c>
      <c r="BC18" s="2">
        <v>584404</v>
      </c>
      <c r="BD18" s="2">
        <v>74298</v>
      </c>
      <c r="BE18" s="2">
        <v>89929</v>
      </c>
      <c r="BF18" s="2">
        <v>23505</v>
      </c>
      <c r="BG18" s="11">
        <v>97779</v>
      </c>
      <c r="BH18" s="78">
        <v>105986</v>
      </c>
      <c r="BI18" s="2">
        <v>97769</v>
      </c>
      <c r="BJ18" s="2">
        <v>100968</v>
      </c>
      <c r="BK18" s="2">
        <v>90461</v>
      </c>
      <c r="BL18" s="2">
        <v>86835</v>
      </c>
      <c r="BM18" s="2">
        <v>70961</v>
      </c>
      <c r="BN18" s="2">
        <v>64098</v>
      </c>
      <c r="BO18" s="2">
        <v>45469</v>
      </c>
      <c r="BP18" s="2">
        <v>31119</v>
      </c>
      <c r="BQ18" s="2">
        <v>23575</v>
      </c>
      <c r="BR18" s="2">
        <v>46690</v>
      </c>
      <c r="BS18" s="11">
        <v>44390</v>
      </c>
      <c r="BT18" s="22">
        <f t="shared" si="5"/>
        <v>99.912329490285543</v>
      </c>
      <c r="BU18" s="22">
        <f t="shared" si="6"/>
        <v>99.691043315115422</v>
      </c>
      <c r="BV18" s="22">
        <f t="shared" si="7"/>
        <v>98.167287293515997</v>
      </c>
      <c r="BW18" s="22">
        <f t="shared" si="8"/>
        <v>94.838757024238859</v>
      </c>
      <c r="BX18" s="22">
        <f t="shared" si="9"/>
        <v>84.039835085070564</v>
      </c>
      <c r="BY18" s="22">
        <f t="shared" si="10"/>
        <v>70.284859650165416</v>
      </c>
      <c r="BZ18" s="22">
        <f t="shared" si="11"/>
        <v>53.474713429996832</v>
      </c>
      <c r="CA18" s="22">
        <f t="shared" si="12"/>
        <v>37.356633474645896</v>
      </c>
      <c r="CB18" s="22">
        <f t="shared" si="13"/>
        <v>29.50115657350878</v>
      </c>
      <c r="CC18" s="22">
        <f t="shared" si="14"/>
        <v>21.012897417842467</v>
      </c>
      <c r="CD18" s="22">
        <f t="shared" si="15"/>
        <v>8.1720595725465</v>
      </c>
      <c r="CE18" s="183">
        <f>BS18/(BS18+CQ18+DO18+EM18)*100</f>
        <v>7.2013757077269993</v>
      </c>
      <c r="CF18" s="57">
        <v>89</v>
      </c>
      <c r="CG18" s="57">
        <v>271</v>
      </c>
      <c r="CH18" s="57">
        <v>1624</v>
      </c>
      <c r="CI18" s="57">
        <v>4284</v>
      </c>
      <c r="CJ18" s="57">
        <v>14982</v>
      </c>
      <c r="CK18" s="57">
        <v>26728</v>
      </c>
      <c r="CL18" s="57">
        <v>50254</v>
      </c>
      <c r="CM18" s="57">
        <v>67229</v>
      </c>
      <c r="CN18" s="57">
        <v>65097</v>
      </c>
      <c r="CO18" s="57">
        <v>75511</v>
      </c>
      <c r="CP18" s="57">
        <v>443400</v>
      </c>
      <c r="CQ18" s="98">
        <v>410381</v>
      </c>
      <c r="CR18" s="125">
        <f t="shared" si="17"/>
        <v>8.3899735103083559E-2</v>
      </c>
      <c r="CS18" s="125">
        <f t="shared" si="18"/>
        <v>0.27632759605188023</v>
      </c>
      <c r="CT18" s="125">
        <f t="shared" si="19"/>
        <v>1.5789524855862249</v>
      </c>
      <c r="CU18" s="125">
        <f t="shared" si="20"/>
        <v>4.4913192988341857</v>
      </c>
      <c r="CV18" s="125">
        <f t="shared" si="21"/>
        <v>14.499738691132919</v>
      </c>
      <c r="CW18" s="125">
        <f t="shared" si="22"/>
        <v>26.473326598126029</v>
      </c>
      <c r="CX18" s="125">
        <f t="shared" si="23"/>
        <v>41.925149750554787</v>
      </c>
      <c r="CY18" s="125">
        <f t="shared" si="24"/>
        <v>55.234315948601662</v>
      </c>
      <c r="CZ18" s="125">
        <f t="shared" si="25"/>
        <v>61.712676804065069</v>
      </c>
      <c r="DA18" s="125">
        <f t="shared" si="26"/>
        <v>67.304555542680916</v>
      </c>
      <c r="DB18" s="125">
        <f t="shared" si="27"/>
        <v>77.607436591713821</v>
      </c>
      <c r="DC18" s="125">
        <f>CQ18/(BS18+CQ18+DO18+EM18)*100</f>
        <v>66.575980272870325</v>
      </c>
      <c r="DD18" s="61">
        <v>4</v>
      </c>
      <c r="DE18" s="57">
        <v>32</v>
      </c>
      <c r="DF18" s="57">
        <v>259</v>
      </c>
      <c r="DG18" s="57">
        <v>634</v>
      </c>
      <c r="DH18" s="57">
        <v>1498</v>
      </c>
      <c r="DI18" s="57">
        <v>3173</v>
      </c>
      <c r="DJ18" s="57">
        <v>5458</v>
      </c>
      <c r="DK18" s="57">
        <v>8548</v>
      </c>
      <c r="DL18" s="57">
        <v>9114</v>
      </c>
      <c r="DM18" s="57">
        <v>12084</v>
      </c>
      <c r="DN18" s="57">
        <v>57965</v>
      </c>
      <c r="DO18" s="98">
        <v>65458</v>
      </c>
      <c r="DP18" s="20">
        <f t="shared" si="29"/>
        <v>3.7707746113745414E-3</v>
      </c>
      <c r="DQ18" s="19">
        <f t="shared" si="30"/>
        <v>3.2629088832694352E-2</v>
      </c>
      <c r="DR18" s="19">
        <f t="shared" si="31"/>
        <v>0.25181569813228588</v>
      </c>
      <c r="DS18" s="19">
        <f t="shared" si="32"/>
        <v>0.6646817076239202</v>
      </c>
      <c r="DT18" s="19">
        <f t="shared" si="33"/>
        <v>1.4497803069895283</v>
      </c>
      <c r="DU18" s="19">
        <f t="shared" si="34"/>
        <v>3.1427665854479905</v>
      </c>
      <c r="DV18" s="19">
        <f t="shared" si="35"/>
        <v>4.5534179834148132</v>
      </c>
      <c r="DW18" s="19">
        <f t="shared" si="36"/>
        <v>7.0229057806697552</v>
      </c>
      <c r="DX18" s="19">
        <f t="shared" si="37"/>
        <v>8.6401729172196724</v>
      </c>
      <c r="DY18" s="19">
        <f t="shared" si="38"/>
        <v>10.770725446329093</v>
      </c>
      <c r="DZ18" s="19">
        <f t="shared" si="39"/>
        <v>10.145500816505844</v>
      </c>
      <c r="EA18" s="21">
        <f t="shared" si="40"/>
        <v>10.619230706834736</v>
      </c>
      <c r="EB18" s="182">
        <v>0</v>
      </c>
      <c r="EC18" s="182">
        <v>0</v>
      </c>
      <c r="ED18" s="135">
        <v>2</v>
      </c>
      <c r="EE18" s="135">
        <v>5</v>
      </c>
      <c r="EF18" s="135">
        <v>11</v>
      </c>
      <c r="EG18" s="135">
        <v>100</v>
      </c>
      <c r="EH18" s="135">
        <v>56</v>
      </c>
      <c r="EI18" s="135">
        <v>470</v>
      </c>
      <c r="EJ18" s="135">
        <v>154</v>
      </c>
      <c r="EK18" s="135">
        <v>1023</v>
      </c>
      <c r="EL18" s="135">
        <v>23282</v>
      </c>
      <c r="EM18" s="136">
        <v>96181</v>
      </c>
      <c r="EN18" s="186">
        <f t="shared" si="41"/>
        <v>0</v>
      </c>
      <c r="EO18" s="182">
        <f t="shared" si="42"/>
        <v>0</v>
      </c>
      <c r="EP18" s="19">
        <f t="shared" si="43"/>
        <v>1.9445227655002771E-3</v>
      </c>
      <c r="EQ18" s="19">
        <f t="shared" si="44"/>
        <v>5.2419693030277617E-3</v>
      </c>
      <c r="ER18" s="19">
        <f t="shared" si="45"/>
        <v>1.0645916806999207E-2</v>
      </c>
      <c r="ES18" s="19">
        <f t="shared" si="46"/>
        <v>9.9047166260573277E-2</v>
      </c>
      <c r="ET18" s="19">
        <f t="shared" si="47"/>
        <v>4.6718836033570819E-2</v>
      </c>
      <c r="EU18" s="19">
        <f t="shared" si="48"/>
        <v>0.38614479608268426</v>
      </c>
      <c r="EV18" s="19">
        <f t="shared" si="49"/>
        <v>0.14599370520647681</v>
      </c>
      <c r="EW18" s="19">
        <f t="shared" si="50"/>
        <v>0.91182159314752254</v>
      </c>
      <c r="EX18" s="19">
        <f t="shared" si="51"/>
        <v>4.0750030192338329</v>
      </c>
      <c r="EY18" s="21">
        <f t="shared" si="52"/>
        <v>15.603413312567934</v>
      </c>
      <c r="EZ18" s="97">
        <v>35</v>
      </c>
      <c r="FA18" s="97">
        <v>116</v>
      </c>
      <c r="FB18" s="48">
        <v>31.5</v>
      </c>
      <c r="FC18" s="48">
        <v>29.2</v>
      </c>
      <c r="FD18" s="48">
        <v>31.1</v>
      </c>
      <c r="FE18" s="48">
        <v>28.9</v>
      </c>
      <c r="FF18" s="2">
        <v>14571</v>
      </c>
      <c r="FG18" s="2">
        <v>14738</v>
      </c>
      <c r="FH18" s="2">
        <v>2513</v>
      </c>
      <c r="FI18" s="2">
        <v>2346</v>
      </c>
      <c r="FJ18" s="48">
        <v>33.737679182941996</v>
      </c>
      <c r="FK18" s="48">
        <v>39.926421386561337</v>
      </c>
      <c r="FL18" s="48">
        <v>26.102039968424116</v>
      </c>
      <c r="FM18" s="48">
        <v>12.697897215230983</v>
      </c>
      <c r="FN18" s="47">
        <v>49.715104575386398</v>
      </c>
      <c r="FO18" s="2">
        <v>14571</v>
      </c>
      <c r="FP18" s="48">
        <v>50.284895424613595</v>
      </c>
      <c r="FQ18" s="2">
        <v>14738</v>
      </c>
      <c r="FR18" s="195">
        <v>0</v>
      </c>
      <c r="FS18" s="182">
        <v>1</v>
      </c>
      <c r="FT18" s="2">
        <v>90</v>
      </c>
      <c r="FU18" s="2">
        <v>292</v>
      </c>
      <c r="FV18" s="2">
        <v>930</v>
      </c>
      <c r="FW18" s="2">
        <v>2109</v>
      </c>
      <c r="FX18" s="2">
        <v>4935</v>
      </c>
      <c r="FY18" s="2">
        <v>6406</v>
      </c>
      <c r="FZ18" s="2">
        <v>5825</v>
      </c>
      <c r="GA18" s="2">
        <v>4627</v>
      </c>
      <c r="GB18" s="2">
        <v>1972</v>
      </c>
      <c r="GC18" s="2">
        <v>971</v>
      </c>
      <c r="GD18" s="2">
        <v>545</v>
      </c>
      <c r="GE18" s="2">
        <v>211</v>
      </c>
      <c r="GF18" s="2">
        <v>274</v>
      </c>
      <c r="GG18" s="11">
        <v>121</v>
      </c>
      <c r="GH18" s="7">
        <v>0</v>
      </c>
      <c r="GI18" s="7">
        <v>6.7851811643370877E-3</v>
      </c>
      <c r="GJ18" s="7">
        <v>0.61766522544780722</v>
      </c>
      <c r="GK18" s="7">
        <v>1.9812728999864297</v>
      </c>
      <c r="GL18" s="7">
        <v>6.3825406629606753</v>
      </c>
      <c r="GM18" s="7">
        <v>14.309947075586917</v>
      </c>
      <c r="GN18" s="7">
        <v>33.868643195388096</v>
      </c>
      <c r="GO18" s="7">
        <v>43.465870538743381</v>
      </c>
      <c r="GP18" s="7">
        <v>39.976665980371976</v>
      </c>
      <c r="GQ18" s="7">
        <v>31.395033247387705</v>
      </c>
      <c r="GR18" s="7">
        <v>13.5337313842564</v>
      </c>
      <c r="GS18" s="7">
        <v>6.5884109105713131</v>
      </c>
      <c r="GT18" s="7">
        <v>3.7403060874339444</v>
      </c>
      <c r="GU18" s="7">
        <v>1.4316732256751257</v>
      </c>
      <c r="GV18" s="7">
        <v>1.8804474641411022</v>
      </c>
      <c r="GW18" s="18">
        <v>0.82100692088478766</v>
      </c>
      <c r="GX18" s="78">
        <v>107</v>
      </c>
      <c r="GY18" s="2">
        <v>1233</v>
      </c>
      <c r="GZ18" s="2">
        <v>6395</v>
      </c>
      <c r="HA18" s="2">
        <v>6395</v>
      </c>
      <c r="HB18" s="7">
        <v>11.143599966543061</v>
      </c>
      <c r="HC18" s="7">
        <v>10.97950206799222</v>
      </c>
      <c r="HD18" s="2">
        <v>3643</v>
      </c>
      <c r="HE18" s="2">
        <v>3884</v>
      </c>
      <c r="HF18" s="2">
        <v>1603</v>
      </c>
      <c r="HG18" s="103">
        <v>0</v>
      </c>
      <c r="HH18" s="7">
        <v>39.901423877327488</v>
      </c>
      <c r="HI18" s="7">
        <v>42.541073384446875</v>
      </c>
      <c r="HJ18" s="7">
        <v>17.557502738225629</v>
      </c>
      <c r="HK18" s="104">
        <v>0</v>
      </c>
      <c r="HL18" s="13">
        <v>30.524512075524601</v>
      </c>
      <c r="HM18" s="7">
        <v>37.587244966681197</v>
      </c>
      <c r="HN18" s="7">
        <v>1287.1514437716401</v>
      </c>
      <c r="HO18" s="7">
        <v>1280.8683539061899</v>
      </c>
      <c r="HP18" s="7" t="s">
        <v>25</v>
      </c>
      <c r="HQ18" s="18">
        <v>96.626689247571974</v>
      </c>
      <c r="HR18" s="48">
        <v>0.65373410076030003</v>
      </c>
      <c r="HS18" s="48">
        <v>3.4274255430167</v>
      </c>
      <c r="HT18" s="48">
        <v>8.8740173273259995</v>
      </c>
      <c r="HU18" s="48">
        <v>25.7245918238198</v>
      </c>
      <c r="HV18" s="48">
        <v>55.484360909392898</v>
      </c>
      <c r="HW18" s="48">
        <v>84.834482858620504</v>
      </c>
      <c r="HX18" s="48">
        <v>99.690725115137695</v>
      </c>
      <c r="HY18" s="48">
        <v>98.653000736834301</v>
      </c>
      <c r="HZ18" s="48">
        <v>66.469776004909505</v>
      </c>
      <c r="IA18" s="48">
        <v>38.328902938429501</v>
      </c>
      <c r="IB18" s="48">
        <v>19.543283020869001</v>
      </c>
      <c r="IC18" s="48">
        <v>5.081640567539</v>
      </c>
      <c r="ID18" s="48">
        <v>4.5752254390128</v>
      </c>
      <c r="IE18" s="48">
        <v>0.12362631297770001</v>
      </c>
      <c r="IF18" s="48">
        <v>2.14</v>
      </c>
      <c r="IG18" s="104">
        <v>0</v>
      </c>
      <c r="IH18" s="61">
        <v>14119</v>
      </c>
      <c r="II18" s="57">
        <v>13212</v>
      </c>
      <c r="IJ18" s="57">
        <v>507</v>
      </c>
      <c r="IK18" s="57">
        <v>484</v>
      </c>
      <c r="IL18" s="57">
        <v>2</v>
      </c>
      <c r="IM18" s="103">
        <v>0</v>
      </c>
      <c r="IN18" s="57">
        <v>14463</v>
      </c>
      <c r="IO18" s="57">
        <v>13487</v>
      </c>
      <c r="IP18" s="57">
        <v>475</v>
      </c>
      <c r="IQ18" s="57">
        <v>489</v>
      </c>
      <c r="IR18" s="57">
        <v>12</v>
      </c>
      <c r="IS18" s="98">
        <v>6</v>
      </c>
      <c r="IT18" s="47">
        <v>96.520371889526928</v>
      </c>
      <c r="IU18" s="48">
        <v>96.466121495327101</v>
      </c>
      <c r="IV18" s="48">
        <v>3.4659557013945861</v>
      </c>
      <c r="IW18" s="48">
        <v>3.5338785046728973</v>
      </c>
      <c r="IX18" s="48">
        <v>1.3672409078479627E-2</v>
      </c>
      <c r="IY18" s="48">
        <v>0</v>
      </c>
      <c r="IZ18" s="48">
        <v>96.742474916387948</v>
      </c>
      <c r="JA18" s="48">
        <v>96.459733943641822</v>
      </c>
      <c r="JB18" s="48">
        <v>3.1772575250836121</v>
      </c>
      <c r="JC18" s="48">
        <v>3.4973537405235304</v>
      </c>
      <c r="JD18" s="48">
        <v>8.0267558528428096E-2</v>
      </c>
      <c r="JE18" s="49">
        <v>4.2912315834644547E-2</v>
      </c>
      <c r="JF18" s="78">
        <v>15393</v>
      </c>
      <c r="JG18" s="2">
        <v>308</v>
      </c>
      <c r="JH18" s="2">
        <v>1719</v>
      </c>
      <c r="JI18" s="2">
        <v>5695</v>
      </c>
      <c r="JJ18" s="2">
        <v>5963</v>
      </c>
      <c r="JK18" s="2">
        <v>1533</v>
      </c>
      <c r="JL18" s="2">
        <v>171</v>
      </c>
      <c r="JM18" s="2">
        <v>4</v>
      </c>
      <c r="JN18" s="2">
        <v>10632</v>
      </c>
      <c r="JO18" s="2">
        <v>2435</v>
      </c>
      <c r="JP18" s="11">
        <v>373</v>
      </c>
      <c r="JQ18" s="8">
        <v>53.386744355426075</v>
      </c>
      <c r="JR18" s="8">
        <v>1.0682204418548191</v>
      </c>
      <c r="JS18" s="8">
        <v>5.9619186348975131</v>
      </c>
      <c r="JT18" s="8">
        <v>19.751673429750632</v>
      </c>
      <c r="JU18" s="8">
        <v>20.681163944091839</v>
      </c>
      <c r="JV18" s="8">
        <v>5.3168244719592135</v>
      </c>
      <c r="JW18" s="8">
        <v>0.5930704401206951</v>
      </c>
      <c r="JX18" s="8">
        <v>1.3872992751361288E-2</v>
      </c>
      <c r="JY18" s="8">
        <v>36.8744147331183</v>
      </c>
      <c r="JZ18" s="8">
        <v>8.4451843373911828</v>
      </c>
      <c r="KA18" s="8">
        <v>1.2936565740644401</v>
      </c>
      <c r="KB18" s="30" t="s">
        <v>2268</v>
      </c>
      <c r="KC18" s="57" t="s">
        <v>2268</v>
      </c>
      <c r="KD18" s="57" t="s">
        <v>2268</v>
      </c>
      <c r="KE18" s="57" t="s">
        <v>2268</v>
      </c>
      <c r="KF18" s="57" t="s">
        <v>2268</v>
      </c>
      <c r="KG18" s="57" t="s">
        <v>2268</v>
      </c>
      <c r="KH18" s="57" t="s">
        <v>2268</v>
      </c>
      <c r="KI18" s="57" t="s">
        <v>2268</v>
      </c>
      <c r="KJ18" s="57" t="s">
        <v>2268</v>
      </c>
      <c r="KK18" s="57" t="s">
        <v>2268</v>
      </c>
      <c r="KL18" s="57" t="s">
        <v>2268</v>
      </c>
      <c r="KM18" s="57" t="s">
        <v>2268</v>
      </c>
      <c r="KN18" s="57" t="s">
        <v>2268</v>
      </c>
      <c r="KO18" s="57" t="s">
        <v>2268</v>
      </c>
      <c r="KP18" s="57" t="s">
        <v>2268</v>
      </c>
      <c r="KQ18" s="57" t="s">
        <v>2268</v>
      </c>
      <c r="KR18" s="57" t="s">
        <v>2268</v>
      </c>
      <c r="KS18" s="57" t="s">
        <v>2268</v>
      </c>
      <c r="KT18" s="57" t="s">
        <v>2268</v>
      </c>
      <c r="KU18" s="183" t="s">
        <v>2268</v>
      </c>
      <c r="KV18" s="105"/>
      <c r="KW18" s="106"/>
      <c r="KX18" s="106"/>
      <c r="KY18" s="106"/>
      <c r="KZ18" s="106"/>
      <c r="LA18" s="106"/>
      <c r="LB18" s="106"/>
      <c r="LC18" s="107"/>
      <c r="LD18" s="16"/>
      <c r="LE18" s="14"/>
      <c r="LF18" s="14"/>
      <c r="LG18" s="14"/>
      <c r="LH18" s="14"/>
      <c r="LI18" s="14"/>
      <c r="LJ18" s="14"/>
      <c r="LK18" s="14"/>
      <c r="LL18" s="14"/>
      <c r="LM18" s="14"/>
      <c r="LN18" s="14"/>
      <c r="LO18" s="14"/>
      <c r="LP18" s="14"/>
      <c r="LQ18" s="14"/>
      <c r="LR18" s="14"/>
      <c r="LS18" s="14"/>
      <c r="LT18" s="14"/>
      <c r="LU18" s="14"/>
      <c r="LV18" s="14"/>
      <c r="LW18" s="14"/>
      <c r="LX18" s="14"/>
      <c r="LY18" s="14"/>
      <c r="LZ18" s="14"/>
      <c r="MA18" s="142"/>
      <c r="MB18" s="16"/>
      <c r="MC18" s="14"/>
      <c r="MD18" s="14"/>
      <c r="ME18" s="14"/>
      <c r="MF18" s="14"/>
      <c r="MG18" s="14"/>
      <c r="MH18" s="14"/>
      <c r="MI18" s="14"/>
      <c r="MJ18" s="14"/>
      <c r="MK18" s="14"/>
      <c r="ML18" s="14"/>
      <c r="MM18" s="14"/>
      <c r="MN18" s="14"/>
      <c r="MO18" s="14"/>
      <c r="MP18" s="14"/>
      <c r="MQ18" s="14"/>
      <c r="MR18" s="14"/>
      <c r="MS18" s="14"/>
      <c r="MT18" s="14"/>
      <c r="MU18" s="14"/>
      <c r="MV18" s="14"/>
      <c r="MW18" s="14"/>
      <c r="MX18" s="14"/>
      <c r="MY18" s="14"/>
      <c r="MZ18" s="14"/>
      <c r="NA18" s="14"/>
      <c r="NB18" s="14"/>
      <c r="NC18" s="14"/>
      <c r="ND18" s="14"/>
      <c r="NE18" s="14"/>
      <c r="NF18" s="14"/>
      <c r="NG18" s="14"/>
      <c r="NH18" s="14"/>
      <c r="NI18" s="142"/>
      <c r="NJ18" s="124">
        <v>1073</v>
      </c>
      <c r="NK18" s="99">
        <v>1137</v>
      </c>
      <c r="NL18" s="99">
        <v>737</v>
      </c>
      <c r="NM18" s="99">
        <v>583</v>
      </c>
      <c r="NN18" s="99">
        <v>706</v>
      </c>
      <c r="NO18" s="99">
        <v>559</v>
      </c>
      <c r="NP18" s="99">
        <v>31</v>
      </c>
      <c r="NQ18" s="99">
        <v>24</v>
      </c>
      <c r="NR18" s="99">
        <v>336</v>
      </c>
      <c r="NS18" s="99">
        <v>554</v>
      </c>
      <c r="NT18" s="183">
        <f t="shared" si="53"/>
        <v>44.166666666666664</v>
      </c>
      <c r="NU18" s="32">
        <v>68.7</v>
      </c>
      <c r="NV18" s="32">
        <v>51.3</v>
      </c>
      <c r="NW18" s="207">
        <v>28.2</v>
      </c>
      <c r="NX18" s="207">
        <v>31.4</v>
      </c>
      <c r="NY18" s="207">
        <v>95.1</v>
      </c>
      <c r="NZ18" s="207">
        <v>78.3</v>
      </c>
      <c r="OA18" s="207">
        <v>77.7</v>
      </c>
      <c r="OB18" s="207">
        <v>45</v>
      </c>
      <c r="OC18" s="207">
        <v>13.1</v>
      </c>
      <c r="OD18" s="207">
        <v>3.7</v>
      </c>
      <c r="OE18" s="32">
        <v>60.8</v>
      </c>
      <c r="OF18" s="32">
        <v>60</v>
      </c>
      <c r="OG18" s="32">
        <v>75.900000000000006</v>
      </c>
      <c r="OH18" s="32">
        <v>50.3</v>
      </c>
      <c r="OI18" s="32">
        <v>53.4</v>
      </c>
      <c r="OJ18" s="111">
        <v>31.7</v>
      </c>
      <c r="OK18" s="100">
        <v>2.76</v>
      </c>
      <c r="OL18" s="38">
        <v>0.78</v>
      </c>
      <c r="OM18" s="37">
        <v>27.52</v>
      </c>
      <c r="ON18" s="37">
        <v>13.04</v>
      </c>
      <c r="OO18" s="37">
        <v>0.01</v>
      </c>
      <c r="OP18" s="38">
        <v>0</v>
      </c>
      <c r="OQ18" s="37">
        <v>20.04</v>
      </c>
      <c r="OR18" s="37">
        <v>11.84</v>
      </c>
      <c r="OS18" s="37">
        <v>0.25</v>
      </c>
      <c r="OT18" s="37">
        <v>0.04</v>
      </c>
      <c r="OU18" s="37">
        <v>0.44</v>
      </c>
      <c r="OV18" s="37">
        <v>0.2</v>
      </c>
      <c r="OW18" s="37">
        <v>6.78</v>
      </c>
      <c r="OX18" s="43">
        <v>0.96</v>
      </c>
      <c r="OY18" s="37">
        <v>25.51</v>
      </c>
      <c r="OZ18" s="37">
        <v>30.39</v>
      </c>
      <c r="PA18" s="37">
        <v>8.3800000000000008</v>
      </c>
      <c r="PB18" s="37">
        <v>8.86</v>
      </c>
      <c r="PC18" s="37">
        <v>2.3199999999999998</v>
      </c>
      <c r="PD18" s="37">
        <v>0.67</v>
      </c>
      <c r="PE18" s="37">
        <v>2.83</v>
      </c>
      <c r="PF18" s="37">
        <v>3.71</v>
      </c>
      <c r="PG18" s="37">
        <v>0.88</v>
      </c>
      <c r="PH18" s="37">
        <v>0.7</v>
      </c>
      <c r="PI18" s="37">
        <v>1.02</v>
      </c>
      <c r="PJ18" s="37">
        <v>2.0499999999999998</v>
      </c>
      <c r="PK18" s="37">
        <v>1.1599999999999999</v>
      </c>
      <c r="PL18" s="37">
        <v>1.38</v>
      </c>
      <c r="PM18" s="37">
        <v>1.67</v>
      </c>
      <c r="PN18" s="37">
        <v>4.28</v>
      </c>
      <c r="PO18" s="37">
        <f>OY18-PA18-PC18-PE18-PG18-PI18-PK18-PM18</f>
        <v>7.2500000000000018</v>
      </c>
      <c r="PP18" s="37">
        <f>OZ18-PB18-PD18-PF18-PH18-PJ18-PL18-PN18</f>
        <v>8.7399999999999984</v>
      </c>
      <c r="PQ18" s="100">
        <v>2.29</v>
      </c>
      <c r="PR18" s="38">
        <v>0.41</v>
      </c>
      <c r="PS18" s="37">
        <v>4.45</v>
      </c>
      <c r="PT18" s="37">
        <v>5.55</v>
      </c>
      <c r="PU18" s="37">
        <v>10.93</v>
      </c>
      <c r="PV18" s="37">
        <v>7.22</v>
      </c>
      <c r="PW18" s="37">
        <v>2.17</v>
      </c>
      <c r="PX18" s="37">
        <v>10.37</v>
      </c>
      <c r="PY18" s="37">
        <v>9.1</v>
      </c>
      <c r="PZ18" s="37">
        <v>11.39</v>
      </c>
      <c r="QA18" s="37">
        <v>2.68</v>
      </c>
      <c r="QB18" s="37">
        <v>0.73</v>
      </c>
      <c r="QC18" s="37">
        <v>24.17</v>
      </c>
      <c r="QD18" s="43">
        <v>8.5500000000000007</v>
      </c>
      <c r="QE18" s="47">
        <v>55.79</v>
      </c>
      <c r="QF18" s="48">
        <v>44.21</v>
      </c>
      <c r="QG18" s="48">
        <v>4.3099999999999996</v>
      </c>
      <c r="QH18" s="48">
        <v>1</v>
      </c>
      <c r="QI18" s="48">
        <v>9.26</v>
      </c>
      <c r="QJ18" s="48">
        <v>2.7</v>
      </c>
      <c r="QK18" s="48">
        <v>3.75</v>
      </c>
      <c r="QL18" s="48">
        <v>4.33</v>
      </c>
      <c r="QM18" s="48">
        <v>36.200000000000003</v>
      </c>
      <c r="QN18" s="48">
        <v>31.12</v>
      </c>
      <c r="QO18" s="48">
        <v>2.27</v>
      </c>
      <c r="QP18" s="49">
        <v>5.0599999999999996</v>
      </c>
      <c r="QQ18" s="134">
        <v>4.2</v>
      </c>
      <c r="QR18" s="133">
        <v>4.0999999999999996</v>
      </c>
      <c r="QS18" s="113">
        <v>3.9</v>
      </c>
      <c r="QT18" s="113">
        <v>2.6</v>
      </c>
      <c r="QU18" s="113">
        <v>6.8</v>
      </c>
      <c r="QV18" s="113">
        <v>7.7</v>
      </c>
      <c r="QW18" s="31">
        <v>3.3</v>
      </c>
      <c r="QX18" s="31">
        <v>2.6</v>
      </c>
      <c r="QY18" s="31">
        <v>5.0999999999999996</v>
      </c>
      <c r="QZ18" s="31">
        <v>3.3</v>
      </c>
      <c r="RA18" s="31">
        <v>3.9</v>
      </c>
      <c r="RB18" s="31">
        <v>3.3</v>
      </c>
      <c r="RC18" s="31">
        <v>3.6</v>
      </c>
      <c r="RD18" s="31">
        <v>1.5</v>
      </c>
      <c r="RE18" s="31">
        <v>1.9</v>
      </c>
      <c r="RF18" s="34">
        <v>1.9</v>
      </c>
      <c r="RG18" s="44">
        <v>11.2</v>
      </c>
      <c r="RH18" s="45">
        <v>15.2</v>
      </c>
      <c r="RI18" s="45">
        <v>7.7</v>
      </c>
      <c r="RJ18" s="45">
        <v>6.4</v>
      </c>
      <c r="RK18" s="45">
        <v>5.2</v>
      </c>
      <c r="RL18" s="45">
        <v>2.9</v>
      </c>
      <c r="RM18" s="45">
        <v>3.6</v>
      </c>
      <c r="RN18" s="45">
        <v>2.2000000000000002</v>
      </c>
      <c r="RO18" s="45">
        <v>2.5</v>
      </c>
      <c r="RP18" s="45">
        <v>2.1</v>
      </c>
      <c r="RQ18" s="45">
        <v>2.2999999999999998</v>
      </c>
      <c r="RR18" s="45">
        <v>1.6</v>
      </c>
      <c r="RS18" s="45">
        <v>2.4</v>
      </c>
      <c r="RT18" s="45">
        <v>1.7</v>
      </c>
      <c r="RU18" s="45">
        <v>2.2999999999999998</v>
      </c>
      <c r="RV18" s="45">
        <v>0.8</v>
      </c>
      <c r="RW18" s="45">
        <v>1.5</v>
      </c>
      <c r="RX18" s="45">
        <v>0.2</v>
      </c>
      <c r="RY18" s="45" t="s">
        <v>2233</v>
      </c>
      <c r="RZ18" s="46" t="s">
        <v>2233</v>
      </c>
      <c r="SA18" s="57">
        <v>9973</v>
      </c>
      <c r="SB18" s="57">
        <v>8651</v>
      </c>
      <c r="SC18" s="57" t="s">
        <v>2279</v>
      </c>
      <c r="SD18" s="57" t="s">
        <v>2279</v>
      </c>
      <c r="SE18" s="57">
        <v>126639</v>
      </c>
      <c r="SF18" s="57">
        <v>5825</v>
      </c>
      <c r="SG18" s="57">
        <v>4771</v>
      </c>
      <c r="SH18" s="57" t="s">
        <v>2279</v>
      </c>
      <c r="SI18" s="57" t="s">
        <v>2279</v>
      </c>
      <c r="SJ18" s="57">
        <v>19868</v>
      </c>
      <c r="SK18" s="57">
        <v>379</v>
      </c>
      <c r="SL18" s="57">
        <v>0.30515297906602257</v>
      </c>
      <c r="SM18" s="57">
        <v>863</v>
      </c>
      <c r="SN18" s="57">
        <v>0.69484702093397743</v>
      </c>
      <c r="SO18" s="245">
        <v>2182</v>
      </c>
      <c r="SP18" s="246">
        <v>2013</v>
      </c>
      <c r="SQ18" s="237">
        <v>37</v>
      </c>
      <c r="SR18" s="122">
        <v>1</v>
      </c>
      <c r="SS18" s="201">
        <v>1101</v>
      </c>
      <c r="ST18" s="48">
        <v>97.52</v>
      </c>
      <c r="SU18" s="145">
        <v>28</v>
      </c>
      <c r="SV18" s="48">
        <v>2.48</v>
      </c>
      <c r="SW18" s="196" t="s">
        <v>2823</v>
      </c>
      <c r="SX18" s="57">
        <v>1</v>
      </c>
      <c r="SY18" s="7">
        <f>SX18/(SX18+SZ18)*100</f>
        <v>5</v>
      </c>
      <c r="SZ18" s="57">
        <v>19</v>
      </c>
      <c r="TA18" s="7">
        <f>SZ18/(SX18+SZ18)*100</f>
        <v>95</v>
      </c>
      <c r="TB18" s="57" t="s">
        <v>2279</v>
      </c>
      <c r="TC18" s="7" t="s">
        <v>2279</v>
      </c>
      <c r="TD18" s="57">
        <v>6</v>
      </c>
      <c r="TE18" s="7">
        <f>TD18/TD18*100</f>
        <v>100</v>
      </c>
      <c r="TF18" s="57">
        <v>1</v>
      </c>
      <c r="TG18" s="7">
        <f>TF18/(TF18+TH18)*100</f>
        <v>7.6923076923076925</v>
      </c>
      <c r="TH18" s="57">
        <v>12</v>
      </c>
      <c r="TI18" s="7">
        <f>TH18/(TF18+TH18)*100</f>
        <v>92.307692307692307</v>
      </c>
      <c r="TJ18" s="57" t="s">
        <v>2279</v>
      </c>
      <c r="TK18" s="7" t="s">
        <v>2279</v>
      </c>
      <c r="TL18" s="57" t="s">
        <v>2279</v>
      </c>
      <c r="TM18" s="7" t="s">
        <v>2279</v>
      </c>
      <c r="TN18" s="57" t="s">
        <v>2279</v>
      </c>
      <c r="TO18" s="7" t="s">
        <v>2279</v>
      </c>
      <c r="TP18" s="57" t="s">
        <v>2279</v>
      </c>
      <c r="TQ18" s="7" t="s">
        <v>2279</v>
      </c>
      <c r="TR18" s="57" t="s">
        <v>2279</v>
      </c>
      <c r="TS18" s="7" t="s">
        <v>2279</v>
      </c>
      <c r="TT18" s="57" t="s">
        <v>2818</v>
      </c>
      <c r="TU18" s="7" t="s">
        <v>2818</v>
      </c>
      <c r="TV18" s="86" t="s">
        <v>2279</v>
      </c>
      <c r="TW18" s="87" t="s">
        <v>2279</v>
      </c>
      <c r="TX18" s="87">
        <v>10</v>
      </c>
      <c r="TY18" s="123">
        <v>100</v>
      </c>
      <c r="TZ18" s="22" t="s">
        <v>2268</v>
      </c>
      <c r="UA18" s="22" t="s">
        <v>2268</v>
      </c>
      <c r="UB18" s="22" t="s">
        <v>2268</v>
      </c>
      <c r="UC18" s="22" t="s">
        <v>2268</v>
      </c>
      <c r="UD18" s="22" t="s">
        <v>2268</v>
      </c>
      <c r="UE18" s="22" t="s">
        <v>2268</v>
      </c>
      <c r="UF18" s="22" t="s">
        <v>2268</v>
      </c>
      <c r="UG18" s="22" t="s">
        <v>2268</v>
      </c>
      <c r="UH18" s="22" t="s">
        <v>2268</v>
      </c>
      <c r="UI18" s="22" t="s">
        <v>2268</v>
      </c>
      <c r="UJ18" s="183" t="s">
        <v>2268</v>
      </c>
      <c r="UK18" s="22" t="s">
        <v>25</v>
      </c>
      <c r="UL18" s="22" t="s">
        <v>25</v>
      </c>
      <c r="UM18" s="22" t="s">
        <v>25</v>
      </c>
      <c r="UN18" s="22" t="s">
        <v>25</v>
      </c>
      <c r="UO18" s="22" t="s">
        <v>25</v>
      </c>
      <c r="UP18" s="22" t="s">
        <v>25</v>
      </c>
      <c r="UQ18" s="22" t="s">
        <v>25</v>
      </c>
      <c r="UR18" s="22" t="s">
        <v>25</v>
      </c>
      <c r="US18" s="22" t="s">
        <v>25</v>
      </c>
      <c r="UT18" s="22" t="s">
        <v>25</v>
      </c>
      <c r="UU18" s="22" t="s">
        <v>25</v>
      </c>
      <c r="UV18" s="183" t="s">
        <v>25</v>
      </c>
      <c r="UW18" s="57">
        <v>69831</v>
      </c>
      <c r="UX18" s="57">
        <v>27482</v>
      </c>
      <c r="UY18" s="183">
        <v>28.24</v>
      </c>
      <c r="UZ18" s="196">
        <v>333</v>
      </c>
      <c r="VA18" s="48">
        <f t="shared" si="67"/>
        <v>36.513157894736842</v>
      </c>
      <c r="VB18" s="145">
        <v>579</v>
      </c>
      <c r="VC18" s="48">
        <f t="shared" si="68"/>
        <v>63.486842105263158</v>
      </c>
      <c r="VD18" s="200">
        <v>256</v>
      </c>
      <c r="VE18" s="48">
        <f t="shared" si="69"/>
        <v>32.736572890025577</v>
      </c>
      <c r="VF18" s="145">
        <v>526</v>
      </c>
      <c r="VG18" s="48">
        <f t="shared" si="70"/>
        <v>67.26342710997443</v>
      </c>
      <c r="VH18" s="200">
        <v>150</v>
      </c>
      <c r="VI18" s="48">
        <f t="shared" si="71"/>
        <v>58.59375</v>
      </c>
      <c r="VJ18" s="145">
        <v>345</v>
      </c>
      <c r="VK18" s="49">
        <f t="shared" si="72"/>
        <v>65.589353612167301</v>
      </c>
      <c r="VL18" s="196">
        <v>366</v>
      </c>
      <c r="VM18" s="145">
        <v>63</v>
      </c>
      <c r="VN18" s="48">
        <f t="shared" si="73"/>
        <v>17.21311475409836</v>
      </c>
      <c r="VO18" s="200">
        <v>897</v>
      </c>
      <c r="VP18" s="145">
        <v>186</v>
      </c>
      <c r="VQ18" s="49">
        <f t="shared" si="74"/>
        <v>20.735785953177256</v>
      </c>
      <c r="VR18" s="61"/>
      <c r="VS18" s="57"/>
      <c r="VT18" s="22"/>
      <c r="VU18" s="190"/>
      <c r="VV18" s="22"/>
      <c r="VW18" s="183"/>
      <c r="VX18" s="22"/>
      <c r="VY18" s="22"/>
      <c r="VZ18" s="22"/>
      <c r="WA18" s="22"/>
      <c r="WB18" s="22"/>
      <c r="WC18" s="22"/>
      <c r="WD18" s="22"/>
      <c r="WE18" s="22"/>
      <c r="WF18" s="22"/>
      <c r="WG18" s="22"/>
      <c r="WH18" s="22"/>
      <c r="WI18" s="22"/>
      <c r="WJ18" s="22"/>
      <c r="WK18" s="22"/>
      <c r="WL18" s="22"/>
      <c r="WM18" s="61"/>
      <c r="WN18" s="57"/>
      <c r="WO18" s="22"/>
      <c r="WP18" s="190"/>
      <c r="WQ18" s="22"/>
      <c r="WR18" s="22"/>
      <c r="WS18" s="22"/>
      <c r="WT18" s="190"/>
      <c r="WU18" s="183"/>
      <c r="WV18" s="182">
        <v>406</v>
      </c>
      <c r="WW18" s="182">
        <v>141</v>
      </c>
      <c r="WX18" s="182">
        <v>121</v>
      </c>
      <c r="WY18" s="182">
        <v>2905</v>
      </c>
      <c r="WZ18" s="182">
        <v>1069</v>
      </c>
      <c r="XA18" s="182">
        <v>1389</v>
      </c>
      <c r="XB18" s="182">
        <v>134</v>
      </c>
      <c r="XC18" s="182">
        <v>55</v>
      </c>
      <c r="XD18" s="189">
        <v>65</v>
      </c>
      <c r="XE18" s="182">
        <v>1375</v>
      </c>
      <c r="XF18" s="182">
        <v>1158</v>
      </c>
      <c r="XG18" s="182">
        <v>6186</v>
      </c>
      <c r="XH18" s="182">
        <v>16766</v>
      </c>
      <c r="XI18" s="187">
        <v>36.896099248479061</v>
      </c>
      <c r="XJ18" s="186">
        <v>0</v>
      </c>
      <c r="XK18" s="182">
        <v>33</v>
      </c>
      <c r="XL18" s="182">
        <v>0</v>
      </c>
      <c r="XM18" s="182">
        <v>0</v>
      </c>
      <c r="XN18" s="182">
        <v>0</v>
      </c>
      <c r="XO18" s="182">
        <v>33</v>
      </c>
      <c r="XP18" s="182">
        <v>0</v>
      </c>
      <c r="XQ18" s="182">
        <v>32</v>
      </c>
      <c r="XR18" s="182">
        <v>0</v>
      </c>
      <c r="XS18" s="182">
        <v>31</v>
      </c>
      <c r="XT18" s="182">
        <v>0</v>
      </c>
      <c r="XU18" s="182">
        <v>8</v>
      </c>
      <c r="XV18" s="182">
        <v>0</v>
      </c>
      <c r="XW18" s="189">
        <v>10</v>
      </c>
      <c r="XX18" s="182" t="s">
        <v>2232</v>
      </c>
      <c r="XY18" s="182">
        <v>2651</v>
      </c>
      <c r="XZ18" s="182">
        <v>3743</v>
      </c>
      <c r="YA18" s="182">
        <v>3743</v>
      </c>
      <c r="YB18" s="182">
        <v>105545500</v>
      </c>
      <c r="YC18" s="57">
        <v>112</v>
      </c>
      <c r="YD18" s="186">
        <v>5</v>
      </c>
      <c r="YE18" s="182">
        <v>31597</v>
      </c>
      <c r="YF18" s="182">
        <v>1</v>
      </c>
      <c r="YG18" s="182">
        <v>20</v>
      </c>
      <c r="YH18" s="188">
        <v>0.1479</v>
      </c>
      <c r="YI18" s="182">
        <v>190</v>
      </c>
      <c r="YJ18" s="188">
        <v>1.4119999999999999</v>
      </c>
      <c r="YK18" s="182">
        <v>243</v>
      </c>
      <c r="YL18" s="182">
        <v>2317</v>
      </c>
      <c r="YM18" s="188">
        <v>9.4921875</v>
      </c>
      <c r="YN18" s="188">
        <v>90.5078125</v>
      </c>
      <c r="YO18" s="182">
        <v>19855</v>
      </c>
      <c r="YP18" s="182">
        <v>1689</v>
      </c>
      <c r="YQ18" s="19">
        <v>12.552026067191612</v>
      </c>
      <c r="YR18" s="182">
        <v>5154.3599999999997</v>
      </c>
      <c r="YS18" s="182"/>
      <c r="YT18" s="182"/>
      <c r="YU18" s="182"/>
      <c r="YV18" s="182"/>
      <c r="YW18" s="186">
        <v>64609</v>
      </c>
      <c r="YX18" s="182">
        <v>48067</v>
      </c>
      <c r="YY18" s="182">
        <v>574</v>
      </c>
      <c r="YZ18" s="182">
        <v>357</v>
      </c>
      <c r="ZA18" s="182">
        <v>1726</v>
      </c>
      <c r="ZB18" s="182">
        <v>1014</v>
      </c>
      <c r="ZC18" s="182">
        <v>1131</v>
      </c>
      <c r="ZD18" s="182">
        <v>655</v>
      </c>
      <c r="ZE18" s="182">
        <v>1254</v>
      </c>
      <c r="ZF18" s="182">
        <v>807</v>
      </c>
      <c r="ZG18" s="182">
        <v>5515</v>
      </c>
      <c r="ZH18" s="182">
        <v>3607</v>
      </c>
      <c r="ZI18" s="182">
        <v>10644</v>
      </c>
      <c r="ZJ18" s="182">
        <v>6580</v>
      </c>
      <c r="ZK18" s="182">
        <v>18738</v>
      </c>
      <c r="ZL18" s="182">
        <v>12386</v>
      </c>
      <c r="ZM18" s="182">
        <v>5911</v>
      </c>
      <c r="ZN18" s="182">
        <v>4366</v>
      </c>
      <c r="ZO18" s="182">
        <v>19116</v>
      </c>
      <c r="ZP18" s="182">
        <v>18295</v>
      </c>
      <c r="ZQ18" s="182"/>
      <c r="ZR18" s="182"/>
      <c r="ZS18" s="186">
        <v>9140</v>
      </c>
      <c r="ZT18" s="189">
        <v>4815</v>
      </c>
      <c r="ZU18" s="103">
        <v>229</v>
      </c>
      <c r="ZV18" s="103">
        <v>306</v>
      </c>
      <c r="ZW18" s="103">
        <v>154</v>
      </c>
      <c r="ZX18" s="103">
        <v>233</v>
      </c>
      <c r="ZY18" s="103">
        <v>95</v>
      </c>
      <c r="ZZ18" s="103">
        <v>95</v>
      </c>
      <c r="AAA18" s="103">
        <v>54</v>
      </c>
      <c r="AAB18" s="103">
        <v>48</v>
      </c>
      <c r="AAC18" s="103">
        <v>4022</v>
      </c>
      <c r="AAD18" s="103">
        <v>5984</v>
      </c>
      <c r="AAE18" s="103">
        <v>1171</v>
      </c>
      <c r="AAF18" s="104">
        <v>1791</v>
      </c>
      <c r="AAG18" s="76">
        <v>503</v>
      </c>
      <c r="AAH18" s="76">
        <v>518</v>
      </c>
      <c r="AAI18" s="76">
        <v>323</v>
      </c>
      <c r="AAJ18" s="76">
        <v>698</v>
      </c>
      <c r="AAK18" s="76">
        <v>79</v>
      </c>
      <c r="AAL18" s="76">
        <v>275</v>
      </c>
      <c r="AAM18" s="76">
        <v>60</v>
      </c>
      <c r="AAN18" s="76">
        <v>68</v>
      </c>
      <c r="AAO18" s="76">
        <v>129</v>
      </c>
      <c r="AAP18" s="76">
        <v>153</v>
      </c>
      <c r="AAQ18" s="76">
        <v>12</v>
      </c>
      <c r="AAR18" s="76">
        <v>133</v>
      </c>
      <c r="AAS18" s="76">
        <v>7</v>
      </c>
      <c r="AAT18" s="76">
        <v>8</v>
      </c>
      <c r="AAU18" s="76">
        <v>3</v>
      </c>
      <c r="AAV18" s="76">
        <v>10</v>
      </c>
      <c r="AAW18" s="76">
        <v>13</v>
      </c>
      <c r="AAX18" s="76">
        <v>10</v>
      </c>
      <c r="AAY18" s="76">
        <v>0</v>
      </c>
      <c r="AAZ18" s="76">
        <v>1</v>
      </c>
      <c r="ABA18" s="76">
        <v>0</v>
      </c>
      <c r="ABB18" s="76">
        <v>0</v>
      </c>
      <c r="ABC18" s="76">
        <v>0</v>
      </c>
      <c r="ABD18" s="76">
        <v>0</v>
      </c>
      <c r="ABE18" s="76">
        <v>0</v>
      </c>
      <c r="ABF18" s="76">
        <v>0</v>
      </c>
      <c r="ABG18" s="76">
        <v>0</v>
      </c>
      <c r="ABH18" s="76">
        <v>0</v>
      </c>
      <c r="ABI18" s="76">
        <v>20</v>
      </c>
      <c r="ABJ18" s="76">
        <v>40</v>
      </c>
      <c r="ABK18" s="61">
        <v>6638</v>
      </c>
      <c r="ABL18" s="98">
        <v>7337</v>
      </c>
      <c r="ABM18" s="16"/>
      <c r="ABN18" s="14">
        <v>244965</v>
      </c>
      <c r="ABO18" s="149">
        <v>29.5</v>
      </c>
      <c r="ABP18" s="14"/>
      <c r="ABQ18" s="289">
        <v>1.4</v>
      </c>
      <c r="ABR18" s="61"/>
      <c r="ABS18" s="98"/>
      <c r="ABT18" s="57"/>
      <c r="ABU18" s="57"/>
      <c r="ABV18" s="57"/>
      <c r="ABW18" s="61"/>
      <c r="ABX18" s="57"/>
      <c r="ABY18" s="57"/>
      <c r="ABZ18" s="57"/>
      <c r="ACA18" s="186">
        <v>6504</v>
      </c>
      <c r="ACB18" s="182">
        <v>5403</v>
      </c>
      <c r="ACC18" s="182"/>
      <c r="ACD18" s="182"/>
      <c r="ACE18" s="182"/>
      <c r="ACF18" s="182"/>
      <c r="ACG18" s="182"/>
      <c r="ACH18" s="182"/>
      <c r="ACI18" s="182"/>
      <c r="ACJ18" s="182"/>
      <c r="ACK18" s="182"/>
      <c r="ACL18" s="189"/>
      <c r="ACM18" s="99">
        <v>75213</v>
      </c>
      <c r="ACN18" s="99">
        <v>46857</v>
      </c>
      <c r="ACO18" s="99">
        <v>249258</v>
      </c>
      <c r="ACP18" s="99">
        <v>261354</v>
      </c>
      <c r="ACQ18" s="99">
        <v>140913</v>
      </c>
      <c r="ACR18" s="99">
        <v>150106</v>
      </c>
      <c r="ACS18" s="99">
        <v>90081</v>
      </c>
      <c r="ACT18" s="99">
        <v>84854</v>
      </c>
      <c r="ACU18" s="99">
        <v>298351</v>
      </c>
      <c r="ACV18" s="99">
        <v>270019</v>
      </c>
      <c r="ACW18" s="99">
        <v>144255</v>
      </c>
      <c r="ACX18" s="99">
        <v>141687</v>
      </c>
      <c r="ACY18" s="99">
        <v>104868</v>
      </c>
      <c r="ACZ18" s="99">
        <v>158565</v>
      </c>
      <c r="ADA18" s="99">
        <v>6006</v>
      </c>
      <c r="ADB18" s="99">
        <v>31295</v>
      </c>
      <c r="ADC18" s="190">
        <v>6.7823922737376519</v>
      </c>
      <c r="ADD18" s="22">
        <v>4.0932546078269505</v>
      </c>
      <c r="ADE18" s="22">
        <v>22.477038987506141</v>
      </c>
      <c r="ADF18" s="22">
        <v>22.830920988838486</v>
      </c>
      <c r="ADG18" s="22">
        <v>12.706942183787293</v>
      </c>
      <c r="ADH18" s="22">
        <v>13.112706237327876</v>
      </c>
      <c r="ADI18" s="22">
        <v>8.1231260342036808</v>
      </c>
      <c r="ADJ18" s="22">
        <v>7.4125323109150836</v>
      </c>
      <c r="ADK18" s="22">
        <v>26.904039424858762</v>
      </c>
      <c r="ADL18" s="22">
        <v>23.587863413168265</v>
      </c>
      <c r="ADM18" s="22">
        <v>13.008309699759682</v>
      </c>
      <c r="ADN18" s="22">
        <v>12.377253465206419</v>
      </c>
      <c r="ADO18" s="22">
        <v>9.4565555550545781</v>
      </c>
      <c r="ADP18" s="22">
        <v>13.85165326184093</v>
      </c>
      <c r="ADQ18" s="22">
        <v>0.54159584109220926</v>
      </c>
      <c r="ADR18" s="22">
        <v>2.7338157148759934</v>
      </c>
      <c r="ADS18" s="22">
        <v>99.458404158907797</v>
      </c>
      <c r="ADT18" s="22">
        <v>97.266184285124012</v>
      </c>
      <c r="ADU18" s="22">
        <v>29.259431261243794</v>
      </c>
      <c r="ADV18" s="22">
        <v>26.924175596665435</v>
      </c>
      <c r="ADW18" s="139">
        <v>12421</v>
      </c>
      <c r="ADX18" s="138">
        <v>33.327072712637509</v>
      </c>
      <c r="ADY18" s="140">
        <v>24849</v>
      </c>
      <c r="ADZ18" s="138">
        <v>66.672927287362498</v>
      </c>
      <c r="AEA18" s="140">
        <v>336749</v>
      </c>
      <c r="AEB18" s="138">
        <v>50.734694799960835</v>
      </c>
      <c r="AEC18" s="140">
        <v>326996</v>
      </c>
      <c r="AED18" s="138">
        <v>49.265305200039172</v>
      </c>
      <c r="AEE18" s="139">
        <v>39</v>
      </c>
      <c r="AEF18" s="138">
        <v>1.9422310756972112</v>
      </c>
      <c r="AEG18" s="140">
        <v>1969</v>
      </c>
      <c r="AEH18" s="138">
        <v>98.057768924302792</v>
      </c>
      <c r="AEI18" s="140">
        <v>10</v>
      </c>
      <c r="AEJ18" s="138">
        <v>0.25960539979231567</v>
      </c>
      <c r="AEK18" s="140">
        <v>3842</v>
      </c>
      <c r="AEL18" s="138">
        <v>99.740394600207679</v>
      </c>
      <c r="AEM18" s="66">
        <v>30999</v>
      </c>
      <c r="AEN18" s="138">
        <v>52.309275915019995</v>
      </c>
      <c r="AEO18" s="66">
        <v>28262</v>
      </c>
      <c r="AEP18" s="288">
        <v>47.690724084980005</v>
      </c>
      <c r="AEQ18" s="191">
        <v>3260</v>
      </c>
      <c r="AER18" s="138">
        <v>28.616573033707866</v>
      </c>
      <c r="AES18" s="140">
        <v>8132</v>
      </c>
      <c r="AET18" s="138">
        <v>71.383426966292134</v>
      </c>
      <c r="AEU18" s="140">
        <v>91428</v>
      </c>
      <c r="AEV18" s="138">
        <v>52.053312685390253</v>
      </c>
      <c r="AEW18" s="140">
        <v>84215</v>
      </c>
      <c r="AEX18" s="138">
        <v>47.946687314609747</v>
      </c>
      <c r="AEY18" s="140">
        <v>8598</v>
      </c>
      <c r="AEZ18" s="138">
        <v>51.624136895827078</v>
      </c>
      <c r="AFA18" s="140">
        <v>8057</v>
      </c>
      <c r="AFB18" s="138">
        <v>48.375863104172922</v>
      </c>
      <c r="AFC18" s="139">
        <v>91147</v>
      </c>
      <c r="AFD18" s="140">
        <v>84000</v>
      </c>
      <c r="AFE18" s="140">
        <v>47126</v>
      </c>
      <c r="AFF18" s="140">
        <v>44852</v>
      </c>
      <c r="AFG18" s="138">
        <v>51.703292483570493</v>
      </c>
      <c r="AFH18" s="138">
        <v>53.395238095238099</v>
      </c>
      <c r="AFI18" s="140">
        <v>1682</v>
      </c>
      <c r="AFJ18" s="138">
        <v>51.405867970660147</v>
      </c>
      <c r="AFK18" s="140">
        <v>1590</v>
      </c>
      <c r="AFL18" s="138">
        <v>48.594132029339853</v>
      </c>
      <c r="AFM18" s="140">
        <v>18</v>
      </c>
      <c r="AFN18" s="138">
        <v>52.941176470588239</v>
      </c>
      <c r="AFO18" s="140">
        <v>16</v>
      </c>
      <c r="AFP18" s="138">
        <v>47.058823529411761</v>
      </c>
      <c r="AFQ18" s="140">
        <v>599</v>
      </c>
      <c r="AFR18" s="140">
        <v>517</v>
      </c>
      <c r="AFS18" s="138">
        <v>115.86073500967117</v>
      </c>
      <c r="AFT18" s="140">
        <v>158</v>
      </c>
      <c r="AFU18" s="140">
        <v>75</v>
      </c>
      <c r="AFV18" s="138">
        <v>32.188841201716741</v>
      </c>
      <c r="AFW18" s="140">
        <v>166</v>
      </c>
      <c r="AFX18" s="140">
        <v>13510</v>
      </c>
      <c r="AFY18" s="139">
        <v>1942</v>
      </c>
      <c r="AFZ18" s="138">
        <v>30.197480951640493</v>
      </c>
      <c r="AGA18" s="140">
        <v>4489</v>
      </c>
      <c r="AGB18" s="138">
        <v>69.802519048359514</v>
      </c>
      <c r="AGC18" s="140">
        <v>57185</v>
      </c>
      <c r="AGD18" s="138">
        <v>52.009058498253779</v>
      </c>
      <c r="AGE18" s="140">
        <v>52767</v>
      </c>
      <c r="AGF18" s="138">
        <v>47.990941501746214</v>
      </c>
      <c r="AGG18" s="140">
        <v>2043</v>
      </c>
      <c r="AGH18" s="138">
        <v>48.297872340425528</v>
      </c>
      <c r="AGI18" s="140">
        <v>2187</v>
      </c>
      <c r="AGJ18" s="138">
        <v>51.702127659574472</v>
      </c>
      <c r="AGK18" s="139">
        <v>56910</v>
      </c>
      <c r="AGL18" s="140">
        <v>52457</v>
      </c>
      <c r="AGM18" s="140">
        <v>42196</v>
      </c>
      <c r="AGN18" s="140">
        <v>41569</v>
      </c>
      <c r="AGO18" s="138">
        <v>74.145141451414503</v>
      </c>
      <c r="AGP18" s="138">
        <v>79.243952189412283</v>
      </c>
      <c r="AGQ18" s="140">
        <v>975</v>
      </c>
      <c r="AGR18" s="138">
        <v>50.205973223480946</v>
      </c>
      <c r="AGS18" s="140">
        <v>967</v>
      </c>
      <c r="AGT18" s="138">
        <v>49.794026776519054</v>
      </c>
      <c r="AGU18" s="140">
        <v>187</v>
      </c>
      <c r="AGV18" s="138">
        <v>49.866666666666667</v>
      </c>
      <c r="AGW18" s="140">
        <v>188</v>
      </c>
      <c r="AGX18" s="138">
        <v>50.133333333333333</v>
      </c>
      <c r="AGY18" s="140">
        <v>217</v>
      </c>
      <c r="AGZ18" s="140">
        <v>202</v>
      </c>
      <c r="AHA18" s="22">
        <v>107.42574257425743</v>
      </c>
      <c r="AHB18" s="140">
        <v>48</v>
      </c>
      <c r="AHC18" s="140">
        <v>23</v>
      </c>
      <c r="AHD18" s="22">
        <v>32.394366197183103</v>
      </c>
      <c r="AHE18" s="139">
        <v>2101</v>
      </c>
      <c r="AHF18" s="22">
        <v>39.988580129425202</v>
      </c>
      <c r="AHG18" s="140">
        <v>3153</v>
      </c>
      <c r="AHH18" s="22">
        <v>60.011419870574798</v>
      </c>
      <c r="AHI18" s="140">
        <v>22334</v>
      </c>
      <c r="AHJ18" s="22">
        <v>50.48714876686936</v>
      </c>
      <c r="AHK18" s="140">
        <v>21903</v>
      </c>
      <c r="AHL18" s="22">
        <v>49.51285123313064</v>
      </c>
      <c r="AHM18" s="140">
        <v>318</v>
      </c>
      <c r="AHN18" s="22">
        <v>54.827586206896555</v>
      </c>
      <c r="AHO18" s="140">
        <v>262</v>
      </c>
      <c r="AHP18" s="22">
        <v>45.172413793103445</v>
      </c>
      <c r="AHQ18" s="140">
        <v>181</v>
      </c>
      <c r="AHR18" s="140">
        <v>136</v>
      </c>
      <c r="AHS18" s="22">
        <v>133.08823529411765</v>
      </c>
      <c r="AHT18" s="140">
        <v>34</v>
      </c>
      <c r="AHU18" s="140">
        <v>5</v>
      </c>
      <c r="AHV18" s="22">
        <v>12.820512820512819</v>
      </c>
      <c r="AHW18" s="139">
        <v>697</v>
      </c>
      <c r="AHX18" s="22">
        <v>50.875912408759127</v>
      </c>
      <c r="AHY18" s="140">
        <v>673</v>
      </c>
      <c r="AHZ18" s="22">
        <v>49.124087591240873</v>
      </c>
      <c r="AIA18" s="140">
        <v>29850</v>
      </c>
      <c r="AIB18" s="22">
        <v>53.373147138233769</v>
      </c>
      <c r="AIC18" s="140">
        <v>26077</v>
      </c>
      <c r="AID18" s="22">
        <v>46.626852861766231</v>
      </c>
      <c r="AIE18" s="140">
        <v>465</v>
      </c>
      <c r="AIF18" s="22">
        <v>49.626467449306297</v>
      </c>
      <c r="AIG18" s="140">
        <v>472</v>
      </c>
      <c r="AIH18" s="22">
        <v>50.373532550693703</v>
      </c>
      <c r="AII18" s="139">
        <v>4223</v>
      </c>
      <c r="AIJ18" s="22">
        <v>64.730226854690372</v>
      </c>
      <c r="AIK18" s="140">
        <v>2301</v>
      </c>
      <c r="AIL18" s="22">
        <v>35.269773145309628</v>
      </c>
      <c r="AIM18" s="140">
        <v>91944</v>
      </c>
      <c r="AIN18" s="22">
        <v>47.718249334392077</v>
      </c>
      <c r="AIO18" s="140">
        <v>100737</v>
      </c>
      <c r="AIP18" s="22">
        <v>52.281750665607923</v>
      </c>
      <c r="AIQ18" s="139">
        <v>87</v>
      </c>
      <c r="AIR18" s="22">
        <v>31.985294117647058</v>
      </c>
      <c r="AIS18" s="140">
        <v>185</v>
      </c>
      <c r="AIT18" s="22">
        <v>68.014705882352942</v>
      </c>
      <c r="AIU18" s="140">
        <v>658</v>
      </c>
      <c r="AIV18" s="22">
        <v>62.075471698113205</v>
      </c>
      <c r="AIW18" s="140">
        <v>402</v>
      </c>
      <c r="AIX18" s="22">
        <v>37.924528301886795</v>
      </c>
      <c r="AIY18" s="139">
        <v>76</v>
      </c>
      <c r="AIZ18" s="22">
        <v>46.625766871165638</v>
      </c>
      <c r="AJA18" s="140">
        <v>87</v>
      </c>
      <c r="AJB18" s="22">
        <v>53.374233128834362</v>
      </c>
      <c r="AJC18" s="140">
        <v>12351</v>
      </c>
      <c r="AJD18" s="22">
        <v>49.435638808837659</v>
      </c>
      <c r="AJE18" s="140">
        <v>12633</v>
      </c>
      <c r="AJF18" s="22">
        <v>50.564361191162341</v>
      </c>
      <c r="AJG18" s="140">
        <v>1</v>
      </c>
      <c r="AJH18" s="140">
        <v>123</v>
      </c>
      <c r="AJI18" s="22">
        <v>99.193548387096769</v>
      </c>
      <c r="AJJ18" s="140">
        <v>14006</v>
      </c>
      <c r="AJK18" s="138">
        <v>27.376856919468334</v>
      </c>
      <c r="AJL18" s="140">
        <v>37154</v>
      </c>
      <c r="AJM18" s="138">
        <v>72.623143080531662</v>
      </c>
      <c r="AJN18" s="267">
        <v>59</v>
      </c>
      <c r="AJO18" s="268">
        <v>150</v>
      </c>
      <c r="AJP18" s="269">
        <v>0.28229665071770332</v>
      </c>
      <c r="AJQ18" s="61">
        <v>1117</v>
      </c>
      <c r="AJR18" s="19">
        <f>AJQ18/(AJS18+AJQ18)*100</f>
        <v>34.0964590964591</v>
      </c>
      <c r="AJS18" s="57">
        <v>2159</v>
      </c>
      <c r="AJT18" s="21">
        <f>AJS18/(AJS18+AJQ18)*100</f>
        <v>65.9035409035409</v>
      </c>
      <c r="AJU18" s="20"/>
      <c r="AJV18" s="19"/>
      <c r="AJW18" s="21"/>
      <c r="AJX18" s="93">
        <v>26699</v>
      </c>
      <c r="AJY18" s="130">
        <v>9.1999999999999998E-3</v>
      </c>
      <c r="AJZ18" s="93">
        <v>25916</v>
      </c>
      <c r="AKA18" s="130">
        <v>7.9000000000000008E-3</v>
      </c>
      <c r="AKB18" s="93">
        <v>253</v>
      </c>
      <c r="AKC18" s="130">
        <v>9.0909090909090917</v>
      </c>
      <c r="AKD18" s="130">
        <v>0.39525691699604742</v>
      </c>
      <c r="AKE18" s="130">
        <v>0.79051383399209485</v>
      </c>
      <c r="AKF18" s="130">
        <v>89.723320158102766</v>
      </c>
      <c r="AKG18" s="93">
        <v>209</v>
      </c>
      <c r="AKH18" s="130">
        <v>11.961722488038278</v>
      </c>
      <c r="AKI18" s="130">
        <v>0</v>
      </c>
      <c r="AKJ18" s="130">
        <v>1.9138755980861244</v>
      </c>
      <c r="AKK18" s="137">
        <v>86.124401913875602</v>
      </c>
      <c r="AKL18" s="91">
        <v>93932</v>
      </c>
      <c r="AKM18" s="130">
        <v>99.97</v>
      </c>
      <c r="AKN18" s="94">
        <v>1184</v>
      </c>
      <c r="AKO18" s="57">
        <v>8.8800000000000008</v>
      </c>
      <c r="AKP18" s="93">
        <v>327</v>
      </c>
      <c r="AKQ18" s="57">
        <v>2.41</v>
      </c>
      <c r="AKR18" s="93">
        <v>0</v>
      </c>
      <c r="AKS18" s="93">
        <v>0</v>
      </c>
      <c r="AKT18" s="93">
        <v>42</v>
      </c>
      <c r="AKU18" s="93">
        <v>50</v>
      </c>
      <c r="AKV18" s="93">
        <v>1039</v>
      </c>
      <c r="AKW18" s="93">
        <v>212</v>
      </c>
      <c r="AKX18" s="93">
        <v>103</v>
      </c>
      <c r="AKY18" s="93">
        <v>65</v>
      </c>
      <c r="AKZ18" s="93">
        <v>0</v>
      </c>
      <c r="ALA18" s="95">
        <v>0</v>
      </c>
      <c r="ALB18" s="93">
        <v>254</v>
      </c>
      <c r="ALC18" s="93">
        <v>17</v>
      </c>
      <c r="ALD18" s="93">
        <v>7</v>
      </c>
      <c r="ALE18" s="93">
        <v>0</v>
      </c>
      <c r="ALF18" s="93">
        <v>139</v>
      </c>
      <c r="ALG18" s="93">
        <v>3</v>
      </c>
      <c r="ALH18" s="93">
        <v>67</v>
      </c>
      <c r="ALI18" s="93">
        <v>6</v>
      </c>
      <c r="ALJ18" s="93">
        <v>27</v>
      </c>
      <c r="ALK18" s="93">
        <v>3</v>
      </c>
      <c r="ALL18" s="93">
        <v>9</v>
      </c>
      <c r="ALM18" s="93">
        <v>2</v>
      </c>
      <c r="ALN18" s="93">
        <v>4</v>
      </c>
      <c r="ALO18" s="93">
        <v>3</v>
      </c>
      <c r="ALP18" s="93">
        <v>1</v>
      </c>
      <c r="ALQ18" s="93">
        <v>0</v>
      </c>
      <c r="ALR18" s="93">
        <v>0</v>
      </c>
      <c r="ALS18" s="95">
        <v>0</v>
      </c>
      <c r="ALT18" s="94">
        <v>31</v>
      </c>
      <c r="ALU18" s="93">
        <v>4</v>
      </c>
      <c r="ALV18" s="93">
        <v>0</v>
      </c>
      <c r="ALW18" s="93">
        <v>0</v>
      </c>
      <c r="ALX18" s="93">
        <v>6</v>
      </c>
      <c r="ALY18" s="93">
        <v>0</v>
      </c>
      <c r="ALZ18" s="93">
        <v>13</v>
      </c>
      <c r="AMA18" s="93">
        <v>0</v>
      </c>
      <c r="AMB18" s="93">
        <v>8</v>
      </c>
      <c r="AMC18" s="93">
        <v>2</v>
      </c>
      <c r="AMD18" s="93">
        <v>3</v>
      </c>
      <c r="AME18" s="93">
        <v>1</v>
      </c>
      <c r="AMF18" s="93">
        <v>1</v>
      </c>
      <c r="AMG18" s="93">
        <v>1</v>
      </c>
      <c r="AMH18" s="93">
        <v>0</v>
      </c>
      <c r="AMI18" s="93">
        <v>0</v>
      </c>
      <c r="AMJ18" s="93">
        <v>0</v>
      </c>
      <c r="AMK18" s="95">
        <v>0</v>
      </c>
      <c r="AML18" s="94">
        <v>9006</v>
      </c>
      <c r="AMM18" s="93">
        <v>5954</v>
      </c>
      <c r="AMN18" s="93">
        <v>2584</v>
      </c>
      <c r="AMO18" s="93">
        <v>1726</v>
      </c>
      <c r="AMP18" s="93">
        <v>861</v>
      </c>
      <c r="AMQ18" s="93">
        <v>600</v>
      </c>
      <c r="AMR18" s="93">
        <v>632</v>
      </c>
      <c r="AMS18" s="93">
        <v>439</v>
      </c>
      <c r="AMT18" s="93">
        <v>487</v>
      </c>
      <c r="AMU18" s="93">
        <v>481</v>
      </c>
      <c r="AMV18" s="93">
        <v>503</v>
      </c>
      <c r="AMW18" s="93">
        <v>219</v>
      </c>
      <c r="AMX18" s="93">
        <v>473</v>
      </c>
      <c r="AMY18" s="93">
        <v>287</v>
      </c>
      <c r="AMZ18" s="93">
        <v>499</v>
      </c>
      <c r="ANA18" s="93">
        <v>131</v>
      </c>
      <c r="ANB18" s="93">
        <v>382</v>
      </c>
      <c r="ANC18" s="93">
        <v>131</v>
      </c>
      <c r="AND18" s="93">
        <v>215</v>
      </c>
      <c r="ANE18" s="93">
        <v>227</v>
      </c>
      <c r="ANF18" s="93">
        <v>316</v>
      </c>
      <c r="ANG18" s="93">
        <v>233</v>
      </c>
      <c r="ANH18" s="93">
        <v>228</v>
      </c>
      <c r="ANI18" s="93">
        <v>138</v>
      </c>
      <c r="ANJ18" s="93">
        <v>171</v>
      </c>
      <c r="ANK18" s="93">
        <v>125</v>
      </c>
      <c r="ANL18" s="93">
        <v>1655</v>
      </c>
      <c r="ANM18" s="93">
        <v>1217</v>
      </c>
      <c r="ANN18" s="94">
        <v>66</v>
      </c>
      <c r="ANO18" s="93">
        <v>53</v>
      </c>
      <c r="ANP18" s="93">
        <v>37</v>
      </c>
      <c r="ANQ18" s="93">
        <v>28</v>
      </c>
      <c r="ANR18" s="93">
        <v>11</v>
      </c>
      <c r="ANS18" s="93">
        <v>11</v>
      </c>
      <c r="ANT18" s="93">
        <v>21</v>
      </c>
      <c r="ANU18" s="93">
        <v>13</v>
      </c>
      <c r="ANV18" s="93">
        <v>104</v>
      </c>
      <c r="ANW18" s="93">
        <v>56</v>
      </c>
      <c r="ANX18" s="93">
        <v>773</v>
      </c>
      <c r="ANY18" s="93">
        <v>298</v>
      </c>
      <c r="ANZ18" s="93">
        <v>2446</v>
      </c>
      <c r="AOA18" s="93">
        <v>1210</v>
      </c>
      <c r="AOB18" s="93">
        <v>5585</v>
      </c>
      <c r="AOC18" s="93">
        <v>4313</v>
      </c>
      <c r="AOD18" s="95">
        <v>4</v>
      </c>
      <c r="AOE18" s="93">
        <v>536</v>
      </c>
      <c r="AOF18" s="93">
        <v>284</v>
      </c>
      <c r="AOG18" s="93">
        <v>506</v>
      </c>
      <c r="AOH18" s="93">
        <v>262</v>
      </c>
      <c r="AOI18" s="93">
        <v>262</v>
      </c>
      <c r="AOJ18" s="93">
        <v>243</v>
      </c>
      <c r="AOK18" s="93">
        <v>142</v>
      </c>
      <c r="AOL18" s="93">
        <v>76</v>
      </c>
      <c r="AOM18" s="93">
        <v>232</v>
      </c>
      <c r="AON18" s="93">
        <v>20</v>
      </c>
      <c r="AOO18" s="93">
        <v>172</v>
      </c>
      <c r="AOP18" s="93">
        <v>13</v>
      </c>
      <c r="AOQ18" s="93">
        <v>93</v>
      </c>
      <c r="AOR18" s="93">
        <v>74</v>
      </c>
      <c r="AOS18" s="93">
        <v>65</v>
      </c>
      <c r="AOT18" s="93">
        <v>39</v>
      </c>
      <c r="AOU18" s="93">
        <v>105</v>
      </c>
      <c r="AOV18" s="93">
        <v>249</v>
      </c>
      <c r="AOW18" s="93">
        <v>69</v>
      </c>
      <c r="AOX18" s="129">
        <v>677.62993549999999</v>
      </c>
      <c r="AOY18" s="130">
        <v>442.47935586</v>
      </c>
      <c r="AOZ18" s="130">
        <v>194.42546673000001</v>
      </c>
      <c r="APA18" s="130">
        <v>128.26996442999999</v>
      </c>
      <c r="APB18" s="130">
        <v>64.783408223999999</v>
      </c>
      <c r="APC18" s="130">
        <v>44.589790647000001</v>
      </c>
      <c r="APD18" s="130">
        <v>47.552977929999997</v>
      </c>
      <c r="APE18" s="130">
        <v>32.624863490000003</v>
      </c>
      <c r="APF18" s="130">
        <v>36.642880144999999</v>
      </c>
      <c r="APG18" s="130">
        <v>35.746148836000003</v>
      </c>
      <c r="APH18" s="130">
        <v>37.846753004</v>
      </c>
      <c r="API18" s="130">
        <v>16.275273586000001</v>
      </c>
      <c r="APJ18" s="130">
        <v>35.589491394</v>
      </c>
      <c r="APK18" s="130">
        <v>21.328783193</v>
      </c>
      <c r="APL18" s="130">
        <v>37.545784789999999</v>
      </c>
      <c r="APM18" s="130">
        <v>9.7354376245999994</v>
      </c>
      <c r="APN18" s="130">
        <v>28.742464508000001</v>
      </c>
      <c r="APO18" s="130">
        <v>9.7354376245999994</v>
      </c>
      <c r="APP18" s="130">
        <v>16.177041543000001</v>
      </c>
      <c r="APQ18" s="130">
        <v>16.869804127999998</v>
      </c>
      <c r="APR18" s="130">
        <v>23.776488964999999</v>
      </c>
      <c r="APS18" s="130">
        <v>17.315702035000001</v>
      </c>
      <c r="APT18" s="130">
        <v>17.155188241000001</v>
      </c>
      <c r="APU18" s="130">
        <v>10.255651848999999</v>
      </c>
      <c r="APV18" s="130">
        <v>12.866391180000001</v>
      </c>
      <c r="APW18" s="130">
        <v>9.2895397182000004</v>
      </c>
      <c r="APX18" s="130">
        <v>124.52559884599995</v>
      </c>
      <c r="APY18" s="137">
        <v>90.442958698600023</v>
      </c>
      <c r="APZ18" s="92">
        <v>451.18949958982773</v>
      </c>
      <c r="AQA18" s="92">
        <v>386.97429906542055</v>
      </c>
      <c r="AQB18" s="92">
        <v>252.93956795187313</v>
      </c>
      <c r="AQC18" s="92">
        <v>204.43925233644859</v>
      </c>
      <c r="AQD18" s="92">
        <v>512.14402110654146</v>
      </c>
      <c r="AQE18" s="92">
        <v>441.28054618875149</v>
      </c>
      <c r="AQF18" s="92">
        <v>22.430668841761825</v>
      </c>
      <c r="AQG18" s="92">
        <v>24.367821184497636</v>
      </c>
      <c r="AQH18" s="92">
        <v>12.72118197953707</v>
      </c>
      <c r="AQI18" s="92">
        <v>8.5461657298754226</v>
      </c>
      <c r="AQJ18" s="92">
        <v>50.058722732436124</v>
      </c>
      <c r="AQK18" s="92">
        <v>29.082901850399629</v>
      </c>
      <c r="AQL18" s="92">
        <v>178.79467409292928</v>
      </c>
      <c r="AQM18" s="92">
        <v>66.554105360955518</v>
      </c>
      <c r="AQN18" s="92">
        <v>701.97692889398456</v>
      </c>
      <c r="AQO18" s="92">
        <v>326.72061607087409</v>
      </c>
      <c r="AQP18" s="92">
        <v>4920.7915557983397</v>
      </c>
      <c r="AQQ18" s="92">
        <v>3431.8269525328919</v>
      </c>
      <c r="AQR18" s="137">
        <v>14.122299110295156</v>
      </c>
      <c r="AQS18" s="92">
        <v>40.329740776000001</v>
      </c>
      <c r="AQT18" s="92">
        <v>21.10583424</v>
      </c>
      <c r="AQU18" s="92">
        <v>38.072479164999997</v>
      </c>
      <c r="AQV18" s="92">
        <v>19.470875248999999</v>
      </c>
      <c r="AQW18" s="92">
        <v>19.713418065999999</v>
      </c>
      <c r="AQX18" s="92">
        <v>18.058865212000001</v>
      </c>
      <c r="AQY18" s="92">
        <v>10.684371624000001</v>
      </c>
      <c r="AQZ18" s="92">
        <v>5.6480401485999998</v>
      </c>
      <c r="ARA18" s="92">
        <v>17.456156454999999</v>
      </c>
      <c r="ARB18" s="92">
        <v>1.4863263549000001</v>
      </c>
      <c r="ARC18" s="92">
        <v>12.941633233999999</v>
      </c>
      <c r="ARD18" s="92">
        <v>0.96611213070000002</v>
      </c>
      <c r="ARE18" s="92">
        <v>6.9975109928999997</v>
      </c>
      <c r="ARF18" s="92">
        <v>5.4994075132000004</v>
      </c>
      <c r="ARG18" s="92">
        <v>4.8907334895999997</v>
      </c>
      <c r="ARH18" s="92">
        <v>2.8983363921</v>
      </c>
      <c r="ARI18" s="92">
        <v>7.9004156371000001</v>
      </c>
      <c r="ARJ18" s="92">
        <v>18.504763119</v>
      </c>
      <c r="ARK18" s="130">
        <v>5.1278259243999997</v>
      </c>
      <c r="ARL18" s="129">
        <v>564.74614082000005</v>
      </c>
      <c r="ARM18" s="130">
        <v>350.79486859000002</v>
      </c>
      <c r="ARN18" s="130">
        <v>163.46605746</v>
      </c>
      <c r="ARO18" s="130">
        <v>101.07341534</v>
      </c>
      <c r="ARP18" s="130">
        <v>52.820621107000001</v>
      </c>
      <c r="ARQ18" s="130">
        <v>34.322985482999997</v>
      </c>
      <c r="ARR18" s="130">
        <v>39.595232867</v>
      </c>
      <c r="ARS18" s="130">
        <v>24.910465507000001</v>
      </c>
      <c r="ART18" s="130">
        <v>30.448143826999999</v>
      </c>
      <c r="ARU18" s="130">
        <v>28.171698513999999</v>
      </c>
      <c r="ARV18" s="130">
        <v>32.71340515</v>
      </c>
      <c r="ARW18" s="130">
        <v>13.683985128</v>
      </c>
      <c r="ARX18" s="130">
        <v>28.056765252000002</v>
      </c>
      <c r="ARY18" s="130">
        <v>16.066957231</v>
      </c>
      <c r="ARZ18" s="130">
        <v>29.167834583000001</v>
      </c>
      <c r="ASA18" s="130">
        <v>7.3729414232000003</v>
      </c>
      <c r="ASB18" s="130">
        <v>23.591521416999999</v>
      </c>
      <c r="ASC18" s="130">
        <v>7.7565910447000004</v>
      </c>
      <c r="ASD18" s="130">
        <v>13.315651389999999</v>
      </c>
      <c r="ASE18" s="130">
        <v>13.251020849</v>
      </c>
      <c r="ASF18" s="130">
        <v>18.724594331999999</v>
      </c>
      <c r="ASG18" s="130">
        <v>13.100514670000001</v>
      </c>
      <c r="ASH18" s="130">
        <v>14.821482825</v>
      </c>
      <c r="ASI18" s="130">
        <v>8.5905389832000001</v>
      </c>
      <c r="ASJ18" s="130">
        <v>10.356409773999999</v>
      </c>
      <c r="ASK18" s="137">
        <v>7.2313216729000001</v>
      </c>
      <c r="ASL18" s="92">
        <v>34.371370243000001</v>
      </c>
      <c r="ASM18" s="92">
        <v>16.446258570000001</v>
      </c>
      <c r="ASN18" s="92">
        <v>32.627539859000002</v>
      </c>
      <c r="ASO18" s="92">
        <v>15.797648873</v>
      </c>
      <c r="ASP18" s="92">
        <v>16.229228889000002</v>
      </c>
      <c r="ASQ18" s="92">
        <v>13.986995251</v>
      </c>
      <c r="ASR18" s="92">
        <v>8.6206866036999994</v>
      </c>
      <c r="ASS18" s="92">
        <v>4.4116664511000003</v>
      </c>
      <c r="AST18" s="92">
        <v>14.629370921</v>
      </c>
      <c r="ASU18" s="92">
        <v>1.2333965716999999</v>
      </c>
      <c r="ASV18" s="92">
        <v>10.682013436</v>
      </c>
      <c r="ASW18" s="92">
        <v>0.7282151107</v>
      </c>
      <c r="ASX18" s="92">
        <v>5.8397315295999999</v>
      </c>
      <c r="ASY18" s="92">
        <v>4.3596000679999998</v>
      </c>
      <c r="ASZ18" s="92">
        <v>4.1356636182999997</v>
      </c>
      <c r="ATA18" s="92">
        <v>2.2736392821</v>
      </c>
      <c r="ATB18" s="92">
        <v>6.2389830648000002</v>
      </c>
      <c r="ATC18" s="92">
        <v>14.385395254000001</v>
      </c>
      <c r="ATD18" s="137">
        <v>3.994461893</v>
      </c>
      <c r="ATE18" s="91">
        <v>908</v>
      </c>
      <c r="ATF18" s="91">
        <v>1896</v>
      </c>
      <c r="ATG18" s="91">
        <v>7</v>
      </c>
      <c r="ATH18" s="91">
        <v>16</v>
      </c>
      <c r="ATI18" s="91">
        <v>115</v>
      </c>
      <c r="ATJ18" s="91">
        <v>297</v>
      </c>
      <c r="ATK18" s="91">
        <v>450</v>
      </c>
      <c r="ATL18" s="91">
        <v>1029</v>
      </c>
      <c r="ATM18" s="91">
        <v>244</v>
      </c>
      <c r="ATN18" s="91">
        <v>446</v>
      </c>
      <c r="ATO18" s="91">
        <v>92</v>
      </c>
      <c r="ATP18" s="95">
        <v>108</v>
      </c>
      <c r="ATQ18" s="91">
        <v>228</v>
      </c>
      <c r="ATR18" s="91">
        <v>138</v>
      </c>
      <c r="ATS18" s="91">
        <v>0</v>
      </c>
      <c r="ATT18" s="91">
        <v>0</v>
      </c>
      <c r="ATU18" s="91">
        <v>12</v>
      </c>
      <c r="ATV18" s="91">
        <v>10</v>
      </c>
      <c r="ATW18" s="91">
        <v>86</v>
      </c>
      <c r="ATX18" s="91">
        <v>52</v>
      </c>
      <c r="ATY18" s="91">
        <v>83</v>
      </c>
      <c r="ATZ18" s="91">
        <v>56</v>
      </c>
      <c r="AUA18" s="91">
        <v>47</v>
      </c>
      <c r="AUB18" s="93">
        <v>20</v>
      </c>
      <c r="AUC18" s="129">
        <v>17.155188240569913</v>
      </c>
      <c r="AUD18" s="130">
        <v>10.255651848859932</v>
      </c>
      <c r="AUE18" s="130">
        <v>0</v>
      </c>
      <c r="AUF18" s="130">
        <v>0</v>
      </c>
      <c r="AUG18" s="130">
        <v>5.7760064691272452</v>
      </c>
      <c r="AUH18" s="130">
        <v>5.1933753304285055</v>
      </c>
      <c r="AUI18" s="130">
        <v>19.891774866742455</v>
      </c>
      <c r="AUJ18" s="130">
        <v>11.613468049562709</v>
      </c>
      <c r="AUK18" s="130">
        <v>23.820149263369057</v>
      </c>
      <c r="AUL18" s="130">
        <v>15.120954132205743</v>
      </c>
      <c r="AUM18" s="130">
        <v>41.410421329010205</v>
      </c>
      <c r="AUN18" s="137">
        <v>15.913874113298826</v>
      </c>
      <c r="AUO18" s="93" t="s">
        <v>2268</v>
      </c>
      <c r="AUP18" s="93" t="s">
        <v>2268</v>
      </c>
      <c r="AUQ18" s="93" t="s">
        <v>2268</v>
      </c>
      <c r="AUR18" s="93" t="s">
        <v>2268</v>
      </c>
      <c r="AUS18" s="93" t="s">
        <v>2268</v>
      </c>
      <c r="AUT18" s="93" t="s">
        <v>2268</v>
      </c>
      <c r="AUU18" s="93" t="s">
        <v>2268</v>
      </c>
      <c r="AUV18" s="93" t="s">
        <v>2268</v>
      </c>
      <c r="AUW18" s="93" t="s">
        <v>2268</v>
      </c>
      <c r="AUX18" s="93" t="s">
        <v>2268</v>
      </c>
      <c r="AUY18" s="93" t="s">
        <v>2268</v>
      </c>
      <c r="AUZ18" s="93" t="s">
        <v>2268</v>
      </c>
      <c r="AVA18" s="93" t="s">
        <v>2268</v>
      </c>
      <c r="AVB18" s="93" t="s">
        <v>2268</v>
      </c>
      <c r="AVC18" s="93" t="s">
        <v>2268</v>
      </c>
      <c r="AVD18" s="93" t="s">
        <v>2268</v>
      </c>
      <c r="AVE18" s="61">
        <v>3048</v>
      </c>
      <c r="AVF18" s="57">
        <v>3593</v>
      </c>
      <c r="AVG18" s="175">
        <v>3020</v>
      </c>
      <c r="AVH18" s="57">
        <v>3178</v>
      </c>
      <c r="AVI18" s="61"/>
      <c r="AVJ18" s="98"/>
      <c r="AVK18" s="61"/>
      <c r="AVL18" s="98"/>
      <c r="AVM18" s="61"/>
      <c r="AVN18" s="98"/>
      <c r="AVO18" s="61"/>
      <c r="AVP18" s="98"/>
      <c r="AVQ18" s="61"/>
      <c r="AVR18" s="61"/>
      <c r="AVS18" s="98"/>
      <c r="AVT18" s="61"/>
      <c r="AVU18" s="57"/>
      <c r="AVV18" s="57"/>
      <c r="AVW18" s="57"/>
      <c r="AVX18" s="57"/>
      <c r="AVY18" s="57"/>
      <c r="AVZ18" s="57"/>
      <c r="AWA18" s="98"/>
      <c r="AWB18" s="57">
        <v>4125</v>
      </c>
      <c r="AWC18" s="226">
        <v>0.02</v>
      </c>
      <c r="AWD18" s="226">
        <v>0.27</v>
      </c>
      <c r="AWE18" s="226">
        <v>2.04</v>
      </c>
      <c r="AWF18" s="226">
        <v>5.0199999999999996</v>
      </c>
      <c r="AWG18" s="226">
        <v>13.82</v>
      </c>
      <c r="AWH18" s="226">
        <v>27.52</v>
      </c>
      <c r="AWI18" s="226">
        <v>51.32</v>
      </c>
      <c r="AWJ18" s="57"/>
      <c r="AWK18" s="226"/>
      <c r="AWL18" s="226"/>
      <c r="AWM18" s="226"/>
      <c r="AWN18" s="226"/>
      <c r="AWO18" s="226"/>
      <c r="AWP18" s="226"/>
      <c r="AWQ18" s="226"/>
      <c r="AWR18" s="57">
        <v>9308</v>
      </c>
      <c r="AWS18" s="226">
        <v>0.02</v>
      </c>
      <c r="AWT18" s="226">
        <v>0.06</v>
      </c>
      <c r="AWU18" s="226">
        <v>2.2599999999999998</v>
      </c>
      <c r="AWV18" s="226">
        <v>12.58</v>
      </c>
      <c r="AWW18" s="226">
        <v>33.69</v>
      </c>
      <c r="AWX18" s="226">
        <v>30.84</v>
      </c>
      <c r="AWY18" s="226">
        <v>20.54</v>
      </c>
      <c r="AWZ18" s="61">
        <v>55</v>
      </c>
      <c r="AXA18" s="57">
        <v>37</v>
      </c>
      <c r="AXB18" s="103">
        <v>0</v>
      </c>
      <c r="AXC18" s="57">
        <v>44</v>
      </c>
      <c r="AXD18" s="57">
        <v>42</v>
      </c>
      <c r="AXE18" s="57">
        <v>2</v>
      </c>
      <c r="AXF18" s="57">
        <v>8</v>
      </c>
      <c r="AXG18" s="103">
        <v>0</v>
      </c>
      <c r="AXH18" s="103">
        <v>8</v>
      </c>
      <c r="AXI18" s="57">
        <v>8</v>
      </c>
      <c r="AXJ18" s="103">
        <v>0</v>
      </c>
      <c r="AXK18" s="103">
        <v>0</v>
      </c>
      <c r="AXL18" s="103">
        <v>1</v>
      </c>
      <c r="AXM18" s="103">
        <v>1</v>
      </c>
      <c r="AXN18" s="103">
        <v>0</v>
      </c>
      <c r="AXO18" s="102">
        <v>15155</v>
      </c>
      <c r="AXP18" s="103">
        <v>8111</v>
      </c>
      <c r="AXQ18" s="103">
        <v>4291</v>
      </c>
      <c r="AXR18" s="103">
        <v>399</v>
      </c>
      <c r="AXS18" s="103">
        <v>2354</v>
      </c>
      <c r="AXT18" s="723">
        <v>3078</v>
      </c>
      <c r="AXU18" s="508"/>
      <c r="AXV18" s="723">
        <v>2075</v>
      </c>
      <c r="AXW18" s="508"/>
      <c r="AXX18" s="315"/>
      <c r="AXY18" s="315"/>
      <c r="AXZ18" s="103">
        <v>4</v>
      </c>
      <c r="AYA18" s="104">
        <v>3</v>
      </c>
      <c r="AYB18" s="102">
        <v>3609</v>
      </c>
      <c r="AYC18" s="103">
        <v>8980</v>
      </c>
      <c r="AYD18" s="103">
        <v>949</v>
      </c>
      <c r="AYE18" s="103">
        <v>5641</v>
      </c>
      <c r="AYF18" s="103">
        <v>1853</v>
      </c>
      <c r="AYG18" s="103">
        <v>1827</v>
      </c>
      <c r="AYH18" s="76">
        <v>118</v>
      </c>
      <c r="AYI18" s="76">
        <v>214</v>
      </c>
      <c r="AYJ18" s="76">
        <v>689</v>
      </c>
      <c r="AYK18" s="76">
        <v>1298</v>
      </c>
      <c r="AYL18" s="76">
        <v>385</v>
      </c>
      <c r="AYM18" s="76">
        <v>330</v>
      </c>
      <c r="AYN18" s="76">
        <v>649</v>
      </c>
      <c r="AYO18" s="76">
        <v>480</v>
      </c>
      <c r="AYP18" s="76">
        <v>656</v>
      </c>
      <c r="AYQ18" s="76">
        <v>888</v>
      </c>
      <c r="AYR18" s="76">
        <v>166</v>
      </c>
      <c r="AYS18" s="76">
        <v>467</v>
      </c>
      <c r="AYT18" s="76">
        <v>457</v>
      </c>
      <c r="AYU18" s="76">
        <v>3062</v>
      </c>
      <c r="AYV18" s="76">
        <v>695</v>
      </c>
      <c r="AYW18" s="76">
        <v>2622</v>
      </c>
      <c r="AYX18" s="76">
        <v>260</v>
      </c>
      <c r="AYY18" s="103">
        <v>423</v>
      </c>
      <c r="AYZ18" s="76">
        <v>341</v>
      </c>
      <c r="AZA18" s="104">
        <v>708</v>
      </c>
      <c r="AZB18" s="102">
        <v>9479</v>
      </c>
      <c r="AZC18" s="103">
        <v>2166</v>
      </c>
      <c r="AZD18" s="103">
        <v>125</v>
      </c>
      <c r="AZE18" s="76">
        <v>6</v>
      </c>
      <c r="AZF18" s="76"/>
      <c r="AZG18" s="77"/>
      <c r="AZH18" s="103">
        <v>1864</v>
      </c>
      <c r="AZI18" s="103">
        <v>162</v>
      </c>
      <c r="AZJ18" s="103">
        <v>1210</v>
      </c>
      <c r="AZK18" s="76">
        <v>7</v>
      </c>
      <c r="AZL18" s="76">
        <v>28</v>
      </c>
      <c r="AZM18" s="76">
        <v>23</v>
      </c>
      <c r="AZN18" s="76">
        <v>68</v>
      </c>
      <c r="AZO18" s="76">
        <v>97</v>
      </c>
      <c r="AZP18" s="76">
        <v>579</v>
      </c>
      <c r="AZQ18" s="76">
        <v>13</v>
      </c>
      <c r="AZR18" s="76">
        <v>161</v>
      </c>
      <c r="AZS18" s="76">
        <v>4</v>
      </c>
      <c r="AZT18" s="76">
        <v>96</v>
      </c>
      <c r="AZU18" s="76">
        <v>2</v>
      </c>
      <c r="AZV18" s="76">
        <v>96</v>
      </c>
      <c r="AZW18" s="76">
        <v>0</v>
      </c>
      <c r="AZX18" s="76">
        <v>47</v>
      </c>
      <c r="AZY18" s="76">
        <v>0</v>
      </c>
      <c r="AZZ18" s="76">
        <v>25</v>
      </c>
      <c r="BAA18" s="76">
        <v>0</v>
      </c>
      <c r="BAB18" s="76">
        <v>5</v>
      </c>
      <c r="BAC18" s="76">
        <v>16</v>
      </c>
      <c r="BAD18" s="76">
        <v>105</v>
      </c>
      <c r="BAE18" s="102">
        <v>1270</v>
      </c>
      <c r="BAF18" s="104">
        <v>80</v>
      </c>
      <c r="BAG18" s="191">
        <v>60</v>
      </c>
      <c r="BAH18" s="192">
        <v>35.496447397222994</v>
      </c>
      <c r="BAI18" s="66">
        <v>6</v>
      </c>
      <c r="BAJ18" s="192">
        <v>3.8465483639347626</v>
      </c>
      <c r="BAK18" s="66">
        <v>1178</v>
      </c>
      <c r="BAL18" s="192">
        <v>965.87461668388517</v>
      </c>
      <c r="BAM18" s="66">
        <v>181</v>
      </c>
      <c r="BAN18" s="192">
        <v>160.87029943206562</v>
      </c>
      <c r="BAO18" s="66">
        <v>2171</v>
      </c>
      <c r="BAP18" s="192">
        <v>1758.3645832489653</v>
      </c>
      <c r="BAQ18" s="66">
        <v>520</v>
      </c>
      <c r="BAR18" s="192">
        <v>454.68456258470684</v>
      </c>
      <c r="BAS18" s="66">
        <v>14822</v>
      </c>
      <c r="BAT18" s="192">
        <v>1620.6257482902081</v>
      </c>
      <c r="BAU18" s="66">
        <v>3428</v>
      </c>
      <c r="BAV18" s="193">
        <v>356.06779830026443</v>
      </c>
      <c r="BAW18" s="191">
        <v>18231</v>
      </c>
      <c r="BAX18" s="66">
        <v>4135</v>
      </c>
      <c r="BAY18" s="66">
        <v>348</v>
      </c>
      <c r="BAZ18" s="66">
        <v>20</v>
      </c>
      <c r="BBA18" s="66">
        <v>1</v>
      </c>
      <c r="BBB18" s="66">
        <v>0</v>
      </c>
      <c r="BBC18" s="66">
        <v>76</v>
      </c>
      <c r="BBD18" s="66">
        <v>5</v>
      </c>
      <c r="BBE18" s="66">
        <v>142</v>
      </c>
      <c r="BBF18" s="66">
        <v>8</v>
      </c>
      <c r="BBG18" s="66">
        <v>1</v>
      </c>
      <c r="BBH18" s="66">
        <v>0</v>
      </c>
      <c r="BBI18" s="66">
        <v>6</v>
      </c>
      <c r="BBJ18" s="66">
        <v>1</v>
      </c>
      <c r="BBK18" s="66">
        <v>55</v>
      </c>
      <c r="BBL18" s="66">
        <v>3</v>
      </c>
      <c r="BBM18" s="66">
        <v>67</v>
      </c>
      <c r="BBN18" s="66">
        <v>3</v>
      </c>
      <c r="BBO18" s="66">
        <v>2944</v>
      </c>
      <c r="BBP18" s="66">
        <v>700</v>
      </c>
      <c r="BBQ18" s="66">
        <v>821</v>
      </c>
      <c r="BBR18" s="66">
        <v>603</v>
      </c>
      <c r="BBS18" s="66">
        <v>141</v>
      </c>
      <c r="BBT18" s="66">
        <v>55</v>
      </c>
      <c r="BBU18" s="66">
        <v>3324</v>
      </c>
      <c r="BBV18" s="66">
        <v>584</v>
      </c>
      <c r="BBW18" s="66">
        <v>48</v>
      </c>
      <c r="BBX18" s="194">
        <v>38</v>
      </c>
      <c r="BBY18" s="191">
        <v>12910</v>
      </c>
      <c r="BBZ18" s="66">
        <v>9567</v>
      </c>
      <c r="BCA18" s="66">
        <v>2728</v>
      </c>
      <c r="BCB18" s="66">
        <v>2773</v>
      </c>
      <c r="BCC18" s="66">
        <v>2067</v>
      </c>
      <c r="BCD18" s="66">
        <v>1680</v>
      </c>
      <c r="BCE18" s="66">
        <v>417</v>
      </c>
      <c r="BCF18" s="66">
        <v>335</v>
      </c>
      <c r="BCG18" s="66">
        <v>5187</v>
      </c>
      <c r="BCH18" s="66">
        <v>3207</v>
      </c>
      <c r="BCI18" s="66">
        <v>540</v>
      </c>
      <c r="BCJ18" s="66">
        <v>439</v>
      </c>
      <c r="BCK18" s="66">
        <v>385</v>
      </c>
      <c r="BCL18" s="66">
        <v>403</v>
      </c>
      <c r="BCM18" s="66">
        <v>464</v>
      </c>
      <c r="BCN18" s="66">
        <v>112</v>
      </c>
      <c r="BCO18" s="66">
        <v>376</v>
      </c>
      <c r="BCP18" s="66">
        <v>135</v>
      </c>
      <c r="BCQ18" s="66">
        <v>746</v>
      </c>
      <c r="BCR18" s="194">
        <v>483</v>
      </c>
      <c r="BCS18" s="191">
        <v>18231</v>
      </c>
      <c r="BCT18" s="66">
        <v>4135</v>
      </c>
      <c r="BCU18" s="66">
        <v>5016</v>
      </c>
      <c r="BCV18" s="66">
        <v>1625</v>
      </c>
      <c r="BCW18" s="66">
        <v>1690</v>
      </c>
      <c r="BCX18" s="66">
        <v>665</v>
      </c>
      <c r="BCY18" s="66">
        <v>1009</v>
      </c>
      <c r="BCZ18" s="66">
        <v>292</v>
      </c>
      <c r="BDA18" s="66">
        <v>8721</v>
      </c>
      <c r="BDB18" s="66">
        <v>1128</v>
      </c>
      <c r="BDC18" s="66">
        <v>587</v>
      </c>
      <c r="BDD18" s="66">
        <v>123</v>
      </c>
      <c r="BDE18" s="66">
        <v>282</v>
      </c>
      <c r="BDF18" s="66">
        <v>150</v>
      </c>
      <c r="BDG18" s="66">
        <v>312</v>
      </c>
      <c r="BDH18" s="66">
        <v>65</v>
      </c>
      <c r="BDI18" s="66">
        <v>576</v>
      </c>
      <c r="BDJ18" s="66">
        <v>82</v>
      </c>
      <c r="BDK18" s="66">
        <v>38</v>
      </c>
      <c r="BDL18" s="194">
        <v>5</v>
      </c>
      <c r="BDM18" s="191">
        <v>2944</v>
      </c>
      <c r="BDN18" s="66">
        <v>700</v>
      </c>
      <c r="BDO18" s="192">
        <v>221.51260605367466</v>
      </c>
      <c r="BDP18" s="193">
        <v>52.021403091557673</v>
      </c>
      <c r="BDQ18" s="191">
        <v>348</v>
      </c>
      <c r="BDR18" s="66">
        <v>142</v>
      </c>
      <c r="BDS18" s="66">
        <v>67</v>
      </c>
      <c r="BDT18" s="66">
        <v>20</v>
      </c>
      <c r="BDU18" s="66">
        <v>8</v>
      </c>
      <c r="BDV18" s="66">
        <v>3</v>
      </c>
      <c r="BDW18" s="192">
        <v>26.184234682975131</v>
      </c>
      <c r="BDX18" s="192">
        <v>1.4863258026159334</v>
      </c>
      <c r="BDY18" s="66">
        <v>70</v>
      </c>
      <c r="BDZ18" s="66">
        <v>5</v>
      </c>
      <c r="BEA18" s="66">
        <v>12</v>
      </c>
      <c r="BEB18" s="66">
        <v>270</v>
      </c>
      <c r="BEC18" s="66">
        <v>147</v>
      </c>
      <c r="BED18" s="194">
        <v>91</v>
      </c>
      <c r="BEE18" s="191">
        <v>588</v>
      </c>
      <c r="BEF18" s="192">
        <v>21.984234163499892</v>
      </c>
      <c r="BEG18" s="66">
        <v>557</v>
      </c>
      <c r="BEH18" s="192">
        <v>94.72789115646259</v>
      </c>
      <c r="BEI18" s="66">
        <v>551</v>
      </c>
      <c r="BEJ18" s="66">
        <v>14</v>
      </c>
      <c r="BEK18" s="192">
        <v>41.458371581377293</v>
      </c>
      <c r="BEL18" s="192">
        <v>1.0404280618311534</v>
      </c>
      <c r="BEM18" s="66">
        <v>49</v>
      </c>
      <c r="BEN18" s="194">
        <v>565</v>
      </c>
      <c r="BEO18" s="191">
        <v>551</v>
      </c>
      <c r="BEP18" s="66">
        <v>14</v>
      </c>
      <c r="BEQ18" s="66">
        <v>5</v>
      </c>
      <c r="BER18" s="66">
        <v>0</v>
      </c>
      <c r="BES18" s="66">
        <v>103</v>
      </c>
      <c r="BET18" s="66">
        <v>9</v>
      </c>
      <c r="BEU18" s="66">
        <v>156</v>
      </c>
      <c r="BEV18" s="66">
        <v>2</v>
      </c>
      <c r="BEW18" s="66">
        <v>287</v>
      </c>
      <c r="BEX18" s="194">
        <v>3</v>
      </c>
      <c r="BEY18" s="191">
        <v>551</v>
      </c>
      <c r="BEZ18" s="66">
        <v>14</v>
      </c>
      <c r="BFA18" s="66">
        <v>55</v>
      </c>
      <c r="BFB18" s="66">
        <v>3</v>
      </c>
      <c r="BFC18" s="66">
        <v>141</v>
      </c>
      <c r="BFD18" s="66">
        <v>6</v>
      </c>
      <c r="BFE18" s="66">
        <v>273</v>
      </c>
      <c r="BFF18" s="66">
        <v>5</v>
      </c>
      <c r="BFG18" s="66">
        <v>69</v>
      </c>
      <c r="BFH18" s="66">
        <v>0</v>
      </c>
      <c r="BFI18" s="66">
        <v>6</v>
      </c>
      <c r="BFJ18" s="66">
        <v>0</v>
      </c>
      <c r="BFK18" s="66">
        <v>7</v>
      </c>
      <c r="BFL18" s="194">
        <v>0</v>
      </c>
      <c r="BFM18" s="191">
        <v>1238</v>
      </c>
      <c r="BFN18" s="66">
        <v>187</v>
      </c>
      <c r="BFO18" s="66">
        <v>60</v>
      </c>
      <c r="BFP18" s="66">
        <v>6</v>
      </c>
      <c r="BFQ18" s="66">
        <v>1178</v>
      </c>
      <c r="BFR18" s="66">
        <v>181</v>
      </c>
      <c r="BFS18" s="192">
        <v>425.4397872113762</v>
      </c>
      <c r="BFT18" s="192">
        <v>69.646960673676062</v>
      </c>
      <c r="BFU18" s="66">
        <v>444</v>
      </c>
      <c r="BFV18" s="66">
        <v>42</v>
      </c>
      <c r="BFW18" s="192">
        <v>364.04781817287352</v>
      </c>
      <c r="BFX18" s="192">
        <v>37.329019757716885</v>
      </c>
      <c r="BFY18" s="66">
        <v>56</v>
      </c>
      <c r="BFZ18" s="66">
        <v>7</v>
      </c>
      <c r="BGA18" s="192">
        <v>45.915941030812874</v>
      </c>
      <c r="BGB18" s="193">
        <v>6.2215032929528142</v>
      </c>
      <c r="BGC18" s="191">
        <v>56</v>
      </c>
      <c r="BGD18" s="66">
        <v>7</v>
      </c>
      <c r="BGE18" s="66">
        <v>0</v>
      </c>
      <c r="BGF18" s="66">
        <v>0</v>
      </c>
      <c r="BGG18" s="66">
        <v>17</v>
      </c>
      <c r="BGH18" s="66">
        <v>0</v>
      </c>
      <c r="BGI18" s="66">
        <v>24</v>
      </c>
      <c r="BGJ18" s="66">
        <v>5</v>
      </c>
      <c r="BGK18" s="66">
        <v>0</v>
      </c>
      <c r="BGL18" s="66">
        <v>0</v>
      </c>
      <c r="BGM18" s="66">
        <v>0</v>
      </c>
      <c r="BGN18" s="66">
        <v>0</v>
      </c>
      <c r="BGO18" s="66">
        <v>5</v>
      </c>
      <c r="BGP18" s="66">
        <v>0</v>
      </c>
      <c r="BGQ18" s="66">
        <v>10</v>
      </c>
      <c r="BGR18" s="66">
        <v>2</v>
      </c>
      <c r="BGS18" s="66">
        <v>444</v>
      </c>
      <c r="BGT18" s="66">
        <v>42</v>
      </c>
      <c r="BGU18" s="66">
        <v>9</v>
      </c>
      <c r="BGV18" s="66">
        <v>1</v>
      </c>
      <c r="BGW18" s="66">
        <v>95</v>
      </c>
      <c r="BGX18" s="194">
        <v>44</v>
      </c>
      <c r="BGY18" s="191">
        <v>1</v>
      </c>
      <c r="BGZ18" s="66">
        <v>0</v>
      </c>
      <c r="BHA18" s="66">
        <v>0</v>
      </c>
      <c r="BHB18" s="66">
        <v>0</v>
      </c>
      <c r="BHC18" s="66">
        <v>0</v>
      </c>
      <c r="BHD18" s="66">
        <v>0</v>
      </c>
      <c r="BHE18" s="66">
        <v>0</v>
      </c>
      <c r="BHF18" s="66">
        <v>0</v>
      </c>
      <c r="BHG18" s="66">
        <v>0</v>
      </c>
      <c r="BHH18" s="66">
        <v>0</v>
      </c>
      <c r="BHI18" s="66">
        <v>0</v>
      </c>
      <c r="BHJ18" s="66">
        <v>0</v>
      </c>
      <c r="BHK18" s="66">
        <v>1</v>
      </c>
      <c r="BHL18" s="66">
        <v>0</v>
      </c>
      <c r="BHM18" s="66">
        <v>0</v>
      </c>
      <c r="BHN18" s="66">
        <v>0</v>
      </c>
      <c r="BHO18" s="66">
        <v>45</v>
      </c>
      <c r="BHP18" s="66">
        <v>3</v>
      </c>
      <c r="BHQ18" s="66">
        <v>0</v>
      </c>
      <c r="BHR18" s="66">
        <v>0</v>
      </c>
      <c r="BHS18" s="66">
        <v>0</v>
      </c>
      <c r="BHT18" s="194">
        <v>0</v>
      </c>
      <c r="BHU18" s="191">
        <v>2055</v>
      </c>
      <c r="BHV18" s="66">
        <v>408</v>
      </c>
      <c r="BHW18" s="66">
        <v>1031</v>
      </c>
      <c r="BHX18" s="66">
        <v>151</v>
      </c>
      <c r="BHY18" s="66">
        <v>1024</v>
      </c>
      <c r="BHZ18" s="194">
        <v>257</v>
      </c>
      <c r="BIA18" s="191">
        <v>141</v>
      </c>
      <c r="BIB18" s="66">
        <v>62</v>
      </c>
      <c r="BIC18" s="192">
        <v>0.71212121212121215</v>
      </c>
      <c r="BID18" s="192">
        <v>0.31313131313131315</v>
      </c>
      <c r="BIE18" s="192">
        <v>1.060912956982613</v>
      </c>
      <c r="BIF18" s="192">
        <v>0.46076117002124328</v>
      </c>
      <c r="BIG18" s="66">
        <v>51</v>
      </c>
      <c r="BIH18" s="66">
        <v>22</v>
      </c>
      <c r="BII18" s="192">
        <v>0.25757575757575757</v>
      </c>
      <c r="BIJ18" s="192">
        <v>0.1111111111111111</v>
      </c>
      <c r="BIK18" s="192">
        <v>0.38373447380222175</v>
      </c>
      <c r="BIL18" s="192">
        <v>0.16349589903979603</v>
      </c>
      <c r="BIM18" s="192">
        <v>1.4446474307848347</v>
      </c>
      <c r="BIN18" s="192">
        <v>0.62425706906103928</v>
      </c>
      <c r="BIO18" s="66">
        <v>85</v>
      </c>
      <c r="BIP18" s="66">
        <v>28</v>
      </c>
      <c r="BIQ18" s="194">
        <v>0</v>
      </c>
      <c r="BIR18" s="66">
        <f t="shared" si="55"/>
        <v>33</v>
      </c>
      <c r="BIS18" s="66">
        <f t="shared" si="56"/>
        <v>15</v>
      </c>
      <c r="BIT18" s="66">
        <v>15</v>
      </c>
      <c r="BIU18" s="66">
        <v>6</v>
      </c>
      <c r="BIV18" s="66">
        <v>18</v>
      </c>
      <c r="BIW18" s="66">
        <v>9</v>
      </c>
      <c r="BIX18" s="198">
        <f>SUM(BIY18:BJB18)</f>
        <v>5322</v>
      </c>
      <c r="BIY18" s="199">
        <v>2520</v>
      </c>
      <c r="BIZ18" s="199">
        <v>2306</v>
      </c>
      <c r="BJA18" s="141">
        <v>490</v>
      </c>
      <c r="BJB18" s="141">
        <v>6</v>
      </c>
      <c r="BJC18" s="199">
        <f t="shared" si="57"/>
        <v>23409</v>
      </c>
      <c r="BJD18" s="199">
        <v>8809</v>
      </c>
      <c r="BJE18" s="199">
        <v>4898</v>
      </c>
      <c r="BJF18" s="199">
        <v>8570</v>
      </c>
      <c r="BJG18" s="141">
        <v>1083</v>
      </c>
      <c r="BJH18" s="141">
        <v>49</v>
      </c>
      <c r="BJI18" s="48">
        <f t="shared" si="58"/>
        <v>58.554402153018067</v>
      </c>
      <c r="BJJ18" s="48">
        <f t="shared" si="59"/>
        <v>36.609850912042376</v>
      </c>
      <c r="BJK18" s="49">
        <f t="shared" si="60"/>
        <v>4.6264257336921695</v>
      </c>
      <c r="BJL18" s="191"/>
      <c r="BJM18" s="194"/>
      <c r="BJN18" s="191"/>
      <c r="BJO18" s="194"/>
      <c r="BJP18" s="103">
        <v>2610</v>
      </c>
      <c r="BJQ18" s="103">
        <v>6885</v>
      </c>
      <c r="BJR18" s="103">
        <v>24</v>
      </c>
      <c r="BJS18" s="103">
        <v>15</v>
      </c>
      <c r="BJT18" s="103">
        <v>253</v>
      </c>
      <c r="BJU18" s="103">
        <v>391</v>
      </c>
      <c r="BJV18" s="103">
        <v>357</v>
      </c>
      <c r="BJW18" s="103">
        <v>479</v>
      </c>
      <c r="BJX18" s="103">
        <v>649</v>
      </c>
      <c r="BJY18" s="103">
        <v>1937</v>
      </c>
      <c r="BJZ18" s="103">
        <v>1002</v>
      </c>
      <c r="BKA18" s="103">
        <v>3204</v>
      </c>
      <c r="BKB18" s="103">
        <v>325</v>
      </c>
      <c r="BKC18" s="103">
        <v>859</v>
      </c>
      <c r="BKD18" s="61">
        <v>495</v>
      </c>
      <c r="BKE18" s="57">
        <v>98</v>
      </c>
      <c r="BKF18" s="57">
        <v>11</v>
      </c>
      <c r="BKG18" s="57">
        <v>10</v>
      </c>
      <c r="BKH18" s="57">
        <v>539</v>
      </c>
      <c r="BKI18" s="57">
        <v>86</v>
      </c>
      <c r="BKJ18" s="57">
        <v>21</v>
      </c>
      <c r="BKK18" s="57">
        <v>2</v>
      </c>
      <c r="BKL18" s="57">
        <v>1</v>
      </c>
      <c r="BKM18" s="66">
        <v>0</v>
      </c>
      <c r="BKN18" s="57">
        <v>5</v>
      </c>
      <c r="BKO18" s="66">
        <v>0</v>
      </c>
      <c r="BKP18" s="57">
        <v>54</v>
      </c>
      <c r="BKQ18" s="57">
        <v>1</v>
      </c>
      <c r="BKR18" s="57">
        <v>309</v>
      </c>
      <c r="BKS18" s="57">
        <v>64</v>
      </c>
      <c r="BKT18" s="57">
        <v>1</v>
      </c>
      <c r="BKU18" s="57">
        <v>2</v>
      </c>
      <c r="BKV18" s="57">
        <v>736808</v>
      </c>
      <c r="BKW18" s="57">
        <v>792268</v>
      </c>
      <c r="BKX18" s="57"/>
      <c r="BKY18" s="57"/>
      <c r="BKZ18" s="57"/>
      <c r="BLA18" s="57"/>
      <c r="BLB18" s="57"/>
      <c r="BLC18" s="57"/>
      <c r="BLD18" s="61">
        <v>4</v>
      </c>
      <c r="BLE18" s="19">
        <f t="shared" si="61"/>
        <v>57.142857142857139</v>
      </c>
      <c r="BLF18" s="57">
        <v>3</v>
      </c>
      <c r="BLG18" s="19">
        <f t="shared" si="62"/>
        <v>42.857142857142854</v>
      </c>
      <c r="BLH18" s="141">
        <v>45</v>
      </c>
      <c r="BLI18" s="19">
        <f>BLH18/62*100</f>
        <v>72.58064516129032</v>
      </c>
      <c r="BLJ18" s="141">
        <v>17</v>
      </c>
      <c r="BLK18" s="21">
        <f>BLJ18/62*100</f>
        <v>27.419354838709676</v>
      </c>
      <c r="BLL18" s="61">
        <v>14840</v>
      </c>
      <c r="BLM18" s="57">
        <v>18454</v>
      </c>
      <c r="BLN18" s="57">
        <v>9268</v>
      </c>
      <c r="BLO18" s="57">
        <v>4120</v>
      </c>
      <c r="BLP18" s="57">
        <v>5572</v>
      </c>
      <c r="BLQ18" s="57">
        <v>14334</v>
      </c>
      <c r="BLR18" s="57">
        <v>9628</v>
      </c>
      <c r="BLS18" s="57">
        <v>5840</v>
      </c>
      <c r="BLT18" s="57">
        <v>5212</v>
      </c>
      <c r="BLU18" s="57">
        <v>12614</v>
      </c>
      <c r="BLV18" s="19">
        <v>44.5725956628822</v>
      </c>
      <c r="BLW18" s="19">
        <v>55.4274043371178</v>
      </c>
      <c r="BLX18" s="19">
        <v>69.226172691962944</v>
      </c>
      <c r="BLY18" s="19">
        <v>30.773827308037049</v>
      </c>
      <c r="BLZ18" s="19">
        <v>27.991560333567765</v>
      </c>
      <c r="BMA18" s="19">
        <v>72.008439666432238</v>
      </c>
      <c r="BMB18" s="19">
        <v>62.244634083268679</v>
      </c>
      <c r="BMC18" s="19">
        <v>37.755365916731314</v>
      </c>
      <c r="BMD18" s="19">
        <v>29.238191405811737</v>
      </c>
      <c r="BME18" s="19">
        <v>70.761808594188267</v>
      </c>
      <c r="BMF18" s="20">
        <v>8.7466307277628044</v>
      </c>
      <c r="BMG18" s="19">
        <v>8.8923810555977028</v>
      </c>
      <c r="BMH18" s="19">
        <v>76.509433962264154</v>
      </c>
      <c r="BMI18" s="19">
        <v>78.086051804486829</v>
      </c>
      <c r="BMJ18" s="19">
        <v>14.743935309973047</v>
      </c>
      <c r="BMK18" s="19">
        <v>13.021567139915465</v>
      </c>
      <c r="BML18" s="19">
        <v>10.749896136269214</v>
      </c>
      <c r="BMM18" s="19">
        <v>12.671232876712329</v>
      </c>
      <c r="BMN18" s="19">
        <v>72.590361445783131</v>
      </c>
      <c r="BMO18" s="19">
        <v>66.88356164383562</v>
      </c>
      <c r="BMP18" s="19">
        <v>16.659742417947655</v>
      </c>
      <c r="BMQ18" s="21">
        <v>20.445205479452056</v>
      </c>
      <c r="BMR18" s="206">
        <v>87.129380053908363</v>
      </c>
      <c r="BMS18" s="206">
        <v>98.255120841010083</v>
      </c>
      <c r="BMT18" s="206">
        <v>12.870619946091644</v>
      </c>
      <c r="BMU18" s="206">
        <v>1.7448791589899209</v>
      </c>
      <c r="BMV18" s="206">
        <v>0</v>
      </c>
      <c r="BMW18" s="206">
        <v>0</v>
      </c>
      <c r="BMX18" s="206">
        <v>80.162027420024927</v>
      </c>
      <c r="BMY18" s="206">
        <v>94.486301369863014</v>
      </c>
      <c r="BMZ18" s="206">
        <v>19.837972579975073</v>
      </c>
      <c r="BNA18" s="206">
        <v>5.5136986301369868</v>
      </c>
      <c r="BNB18" s="206">
        <v>0</v>
      </c>
      <c r="BNC18" s="206">
        <v>0</v>
      </c>
      <c r="BND18" s="66">
        <v>0</v>
      </c>
      <c r="BNE18" s="66">
        <v>0</v>
      </c>
      <c r="BNF18" s="66"/>
      <c r="BNG18" s="66"/>
      <c r="BNH18" s="66"/>
      <c r="BNI18" s="66"/>
      <c r="BNJ18" s="57"/>
      <c r="BNK18" s="57"/>
      <c r="BNL18" s="57"/>
      <c r="BNM18" s="57"/>
      <c r="BNN18" s="66">
        <v>0</v>
      </c>
      <c r="BNO18" s="66">
        <v>0</v>
      </c>
      <c r="BNP18" s="66">
        <v>0</v>
      </c>
      <c r="BNQ18" s="66">
        <v>0</v>
      </c>
      <c r="BNR18" s="66">
        <v>0</v>
      </c>
      <c r="BNS18" s="66">
        <v>0</v>
      </c>
      <c r="BNT18" s="66">
        <v>0</v>
      </c>
      <c r="BNU18" s="66">
        <v>0</v>
      </c>
      <c r="BNV18" s="191">
        <v>120</v>
      </c>
      <c r="BNW18" s="141">
        <v>46</v>
      </c>
      <c r="BNX18" s="141">
        <v>17</v>
      </c>
      <c r="BNY18" s="141">
        <v>8</v>
      </c>
      <c r="BNZ18" s="141">
        <v>103</v>
      </c>
      <c r="BOA18" s="141">
        <v>38</v>
      </c>
      <c r="BOB18" s="141">
        <v>202</v>
      </c>
      <c r="BOC18" s="141">
        <v>124</v>
      </c>
      <c r="BOD18" s="141">
        <v>19</v>
      </c>
      <c r="BOE18" s="141">
        <v>9</v>
      </c>
      <c r="BOF18" s="37">
        <v>72.290000000000006</v>
      </c>
      <c r="BOG18" s="37">
        <v>27.71</v>
      </c>
      <c r="BOH18" s="37">
        <v>38.036809815950924</v>
      </c>
      <c r="BOI18" s="43">
        <v>32.142857142857146</v>
      </c>
      <c r="BOJ18" s="57">
        <v>55323</v>
      </c>
      <c r="BOK18" s="57">
        <v>14916</v>
      </c>
      <c r="BOL18" s="57">
        <v>393980</v>
      </c>
      <c r="BOM18" s="98">
        <v>722967</v>
      </c>
      <c r="BON18" s="16">
        <v>99</v>
      </c>
      <c r="BOO18" s="14">
        <v>79</v>
      </c>
      <c r="BOP18" s="14">
        <v>34</v>
      </c>
      <c r="BOQ18" s="239">
        <f>178/212</f>
        <v>0.839622641509434</v>
      </c>
      <c r="BOR18" s="180"/>
      <c r="BOS18" s="241"/>
      <c r="BOT18" s="152"/>
      <c r="BOU18" s="153"/>
      <c r="BOV18" s="153"/>
      <c r="BOW18" s="154"/>
    </row>
    <row r="19" spans="1:1765" s="89" customFormat="1" ht="15" customHeight="1" x14ac:dyDescent="0.25">
      <c r="A19" s="471" t="s">
        <v>2817</v>
      </c>
      <c r="B19" s="472"/>
      <c r="C19" s="61">
        <v>1339733</v>
      </c>
      <c r="D19" s="57">
        <v>1361928</v>
      </c>
      <c r="E19" s="19">
        <v>98.370325009838993</v>
      </c>
      <c r="F19" s="57">
        <v>528651</v>
      </c>
      <c r="G19" s="57">
        <v>368193</v>
      </c>
      <c r="H19" s="19">
        <v>143.57986164864622</v>
      </c>
      <c r="I19" s="57">
        <v>121220</v>
      </c>
      <c r="J19" s="57">
        <v>116294</v>
      </c>
      <c r="K19" s="19">
        <v>104.23581612121004</v>
      </c>
      <c r="L19" s="78">
        <v>220880</v>
      </c>
      <c r="M19" s="2">
        <v>203963</v>
      </c>
      <c r="N19" s="2">
        <v>999546</v>
      </c>
      <c r="O19" s="2">
        <v>1023656</v>
      </c>
      <c r="P19" s="2">
        <v>119307</v>
      </c>
      <c r="Q19" s="2">
        <v>134309</v>
      </c>
      <c r="R19" s="48">
        <v>16.486867159351899</v>
      </c>
      <c r="S19" s="48">
        <v>14.976048660428452</v>
      </c>
      <c r="T19" s="48">
        <v>74.607850967319607</v>
      </c>
      <c r="U19" s="48">
        <v>75.162269958470645</v>
      </c>
      <c r="V19" s="48">
        <v>8.9</v>
      </c>
      <c r="W19" s="48">
        <v>9.8616813811009099</v>
      </c>
      <c r="X19" s="48" t="s">
        <v>25</v>
      </c>
      <c r="Y19" s="49" t="s">
        <v>25</v>
      </c>
      <c r="Z19" s="13">
        <v>4.91</v>
      </c>
      <c r="AA19" s="7">
        <v>7.5675131815589118</v>
      </c>
      <c r="AB19" s="2">
        <v>12713</v>
      </c>
      <c r="AC19" s="7">
        <f t="shared" si="63"/>
        <v>9.5124184087331969</v>
      </c>
      <c r="AD19" s="2">
        <v>11842</v>
      </c>
      <c r="AE19" s="316">
        <f t="shared" si="64"/>
        <v>8.7278023103396301</v>
      </c>
      <c r="AF19" s="7">
        <v>107.35517649045769</v>
      </c>
      <c r="AG19" s="2">
        <v>9105</v>
      </c>
      <c r="AH19" s="7">
        <f t="shared" si="65"/>
        <v>6.8127562032184192</v>
      </c>
      <c r="AI19" s="2">
        <v>6033</v>
      </c>
      <c r="AJ19" s="316">
        <f t="shared" si="66"/>
        <v>4.4464475036547029</v>
      </c>
      <c r="AK19" s="2">
        <v>60322</v>
      </c>
      <c r="AL19" s="2">
        <v>75968</v>
      </c>
      <c r="AM19" s="7">
        <v>79.404486099410278</v>
      </c>
      <c r="AN19" s="2">
        <v>57391</v>
      </c>
      <c r="AO19" s="2">
        <v>71548</v>
      </c>
      <c r="AP19" s="18">
        <v>80.21328339017164</v>
      </c>
      <c r="AQ19" s="14">
        <v>14085</v>
      </c>
      <c r="AR19" s="14">
        <v>16375</v>
      </c>
      <c r="AS19" s="14">
        <v>5833</v>
      </c>
      <c r="AT19" s="14">
        <v>6290</v>
      </c>
      <c r="AU19" s="14">
        <v>8252</v>
      </c>
      <c r="AV19" s="14">
        <v>10085</v>
      </c>
      <c r="AW19" s="49">
        <v>86.015267175572518</v>
      </c>
      <c r="AX19" s="78">
        <v>1118853</v>
      </c>
      <c r="AY19" s="2">
        <v>1157965</v>
      </c>
      <c r="AZ19" s="2">
        <v>438502</v>
      </c>
      <c r="BA19" s="2">
        <v>375062</v>
      </c>
      <c r="BB19" s="2">
        <v>579871</v>
      </c>
      <c r="BC19" s="2">
        <v>589746</v>
      </c>
      <c r="BD19" s="2">
        <v>76597</v>
      </c>
      <c r="BE19" s="2">
        <v>92943</v>
      </c>
      <c r="BF19" s="2">
        <v>23883</v>
      </c>
      <c r="BG19" s="11">
        <v>100214</v>
      </c>
      <c r="BH19" s="78">
        <v>102550</v>
      </c>
      <c r="BI19" s="2">
        <v>94420</v>
      </c>
      <c r="BJ19" s="2">
        <v>100485</v>
      </c>
      <c r="BK19" s="2">
        <v>90446</v>
      </c>
      <c r="BL19" s="2">
        <v>87156</v>
      </c>
      <c r="BM19" s="2">
        <v>70988</v>
      </c>
      <c r="BN19" s="2">
        <v>64846</v>
      </c>
      <c r="BO19" s="2">
        <v>46164</v>
      </c>
      <c r="BP19" s="2">
        <v>33739</v>
      </c>
      <c r="BQ19" s="2">
        <v>25420</v>
      </c>
      <c r="BR19" s="2">
        <v>49726</v>
      </c>
      <c r="BS19" s="11">
        <v>47624</v>
      </c>
      <c r="BT19" s="22">
        <v>99.91</v>
      </c>
      <c r="BU19" s="22">
        <v>99.67</v>
      </c>
      <c r="BV19" s="22">
        <v>98.1</v>
      </c>
      <c r="BW19" s="22">
        <v>95.08</v>
      </c>
      <c r="BX19" s="22">
        <v>85.05</v>
      </c>
      <c r="BY19" s="22">
        <v>71.72</v>
      </c>
      <c r="BZ19" s="22">
        <v>54.35</v>
      </c>
      <c r="CA19" s="22">
        <v>38.14</v>
      </c>
      <c r="CB19" s="22">
        <v>30.89</v>
      </c>
      <c r="CC19" s="22">
        <v>22.02</v>
      </c>
      <c r="CD19" s="22">
        <v>8.5299999999999994</v>
      </c>
      <c r="CE19" s="183">
        <v>7.53</v>
      </c>
      <c r="CF19" s="57">
        <v>80</v>
      </c>
      <c r="CG19" s="57">
        <v>290</v>
      </c>
      <c r="CH19" s="57">
        <v>1689</v>
      </c>
      <c r="CI19" s="57">
        <v>4083</v>
      </c>
      <c r="CJ19" s="57">
        <v>13967</v>
      </c>
      <c r="CK19" s="57">
        <v>25104</v>
      </c>
      <c r="CL19" s="57">
        <v>49331</v>
      </c>
      <c r="CM19" s="57">
        <v>66248</v>
      </c>
      <c r="CN19" s="57">
        <v>66153</v>
      </c>
      <c r="CO19" s="57">
        <v>76798</v>
      </c>
      <c r="CP19" s="57">
        <v>448651</v>
      </c>
      <c r="CQ19" s="98">
        <v>417223</v>
      </c>
      <c r="CR19" s="125">
        <v>0.08</v>
      </c>
      <c r="CS19" s="125">
        <v>0.31</v>
      </c>
      <c r="CT19" s="125">
        <v>1.65</v>
      </c>
      <c r="CU19" s="125">
        <v>4.29</v>
      </c>
      <c r="CV19" s="125">
        <v>13.63</v>
      </c>
      <c r="CW19" s="125">
        <v>25.36</v>
      </c>
      <c r="CX19" s="125">
        <v>41.34</v>
      </c>
      <c r="CY19" s="125">
        <v>54.73</v>
      </c>
      <c r="CZ19" s="125">
        <v>60.58</v>
      </c>
      <c r="DA19" s="125">
        <v>66.52</v>
      </c>
      <c r="DB19" s="125">
        <v>76.989999999999995</v>
      </c>
      <c r="DC19" s="125">
        <v>65.95</v>
      </c>
      <c r="DD19" s="61">
        <v>8</v>
      </c>
      <c r="DE19" s="57">
        <v>27</v>
      </c>
      <c r="DF19" s="57">
        <v>257</v>
      </c>
      <c r="DG19" s="57">
        <v>588</v>
      </c>
      <c r="DH19" s="57">
        <v>1351</v>
      </c>
      <c r="DI19" s="57">
        <v>2793</v>
      </c>
      <c r="DJ19" s="57">
        <v>5092</v>
      </c>
      <c r="DK19" s="57">
        <v>8209</v>
      </c>
      <c r="DL19" s="57">
        <v>9162</v>
      </c>
      <c r="DM19" s="57">
        <v>12244</v>
      </c>
      <c r="DN19" s="57">
        <v>60727</v>
      </c>
      <c r="DO19" s="98">
        <v>69082</v>
      </c>
      <c r="DP19" s="20">
        <v>0.01</v>
      </c>
      <c r="DQ19" s="19">
        <v>0.03</v>
      </c>
      <c r="DR19" s="19">
        <v>0.25</v>
      </c>
      <c r="DS19" s="19">
        <v>0.62</v>
      </c>
      <c r="DT19" s="19">
        <v>1.32</v>
      </c>
      <c r="DU19" s="19">
        <v>2.82</v>
      </c>
      <c r="DV19" s="19">
        <v>4.2699999999999996</v>
      </c>
      <c r="DW19" s="19">
        <v>6.78</v>
      </c>
      <c r="DX19" s="19">
        <v>8.39</v>
      </c>
      <c r="DY19" s="19">
        <v>10.6</v>
      </c>
      <c r="DZ19" s="19">
        <v>10.42</v>
      </c>
      <c r="EA19" s="21">
        <v>10.92</v>
      </c>
      <c r="EB19" s="182">
        <v>0</v>
      </c>
      <c r="EC19" s="182">
        <v>0</v>
      </c>
      <c r="ED19" s="135">
        <v>1</v>
      </c>
      <c r="EE19" s="135">
        <v>5</v>
      </c>
      <c r="EF19" s="135">
        <v>7</v>
      </c>
      <c r="EG19" s="135">
        <v>91</v>
      </c>
      <c r="EH19" s="135">
        <v>52</v>
      </c>
      <c r="EI19" s="135">
        <v>422</v>
      </c>
      <c r="EJ19" s="135">
        <v>152</v>
      </c>
      <c r="EK19" s="135">
        <v>997</v>
      </c>
      <c r="EL19" s="135">
        <v>23671</v>
      </c>
      <c r="EM19" s="136">
        <v>98699</v>
      </c>
      <c r="EN19" s="186">
        <v>0</v>
      </c>
      <c r="EO19" s="182">
        <v>0</v>
      </c>
      <c r="EP19" s="19">
        <v>9.7625741955638856E-4</v>
      </c>
      <c r="EQ19" s="19">
        <v>5.2564075608166356E-3</v>
      </c>
      <c r="ER19" s="19">
        <v>6.8305344405304395E-3</v>
      </c>
      <c r="ES19" s="19">
        <v>9.1941480763013256E-2</v>
      </c>
      <c r="ET19" s="19">
        <v>4.3579923064674279E-2</v>
      </c>
      <c r="EU19" s="19">
        <v>0.34863643498591407</v>
      </c>
      <c r="EV19" s="19">
        <v>0.13918649158471144</v>
      </c>
      <c r="EW19" s="19">
        <v>0.86350999055941935</v>
      </c>
      <c r="EX19" s="19">
        <v>4.06177341169405</v>
      </c>
      <c r="EY19" s="21">
        <v>15.601427695264833</v>
      </c>
      <c r="EZ19" s="97">
        <v>444</v>
      </c>
      <c r="FA19" s="97">
        <v>1654</v>
      </c>
      <c r="FB19" s="48">
        <v>31.7</v>
      </c>
      <c r="FC19" s="48">
        <v>29.5</v>
      </c>
      <c r="FD19" s="48">
        <v>31.4</v>
      </c>
      <c r="FE19" s="48">
        <v>29.1</v>
      </c>
      <c r="FF19" s="2">
        <v>15422</v>
      </c>
      <c r="FG19" s="2">
        <v>15561</v>
      </c>
      <c r="FH19" s="2">
        <v>2722</v>
      </c>
      <c r="FI19" s="2">
        <v>2583</v>
      </c>
      <c r="FJ19" s="48">
        <v>35.17</v>
      </c>
      <c r="FK19" s="48">
        <v>41.49</v>
      </c>
      <c r="FL19" s="48">
        <v>27.09</v>
      </c>
      <c r="FM19" s="48">
        <v>13.37</v>
      </c>
      <c r="FN19" s="47">
        <v>49.78</v>
      </c>
      <c r="FO19" s="2">
        <v>15422</v>
      </c>
      <c r="FP19" s="48">
        <v>50.22</v>
      </c>
      <c r="FQ19" s="2">
        <v>15561</v>
      </c>
      <c r="FR19" s="195">
        <v>0</v>
      </c>
      <c r="FS19" s="182">
        <v>2</v>
      </c>
      <c r="FT19" s="2">
        <v>85</v>
      </c>
      <c r="FU19" s="2">
        <v>293</v>
      </c>
      <c r="FV19" s="2">
        <v>979</v>
      </c>
      <c r="FW19" s="2">
        <v>2118</v>
      </c>
      <c r="FX19" s="2">
        <v>4858</v>
      </c>
      <c r="FY19" s="2">
        <v>6518</v>
      </c>
      <c r="FZ19" s="2">
        <v>6244</v>
      </c>
      <c r="GA19" s="2">
        <v>5001</v>
      </c>
      <c r="GB19" s="2">
        <v>2344</v>
      </c>
      <c r="GC19" s="2">
        <v>1199</v>
      </c>
      <c r="GD19" s="2">
        <v>606</v>
      </c>
      <c r="GE19" s="2">
        <v>288</v>
      </c>
      <c r="GF19" s="2">
        <v>306</v>
      </c>
      <c r="GG19" s="11">
        <v>142</v>
      </c>
      <c r="GH19" s="7">
        <v>0</v>
      </c>
      <c r="GI19" s="7">
        <v>0.01</v>
      </c>
      <c r="GJ19" s="7">
        <v>0.55000000000000004</v>
      </c>
      <c r="GK19" s="7">
        <v>1.88</v>
      </c>
      <c r="GL19" s="7">
        <v>6.35</v>
      </c>
      <c r="GM19" s="7">
        <v>13.61</v>
      </c>
      <c r="GN19" s="7">
        <v>31.5</v>
      </c>
      <c r="GO19" s="7">
        <v>41.89</v>
      </c>
      <c r="GP19" s="7">
        <v>40.49</v>
      </c>
      <c r="GQ19" s="7">
        <v>32.14</v>
      </c>
      <c r="GR19" s="7">
        <v>15.2</v>
      </c>
      <c r="GS19" s="7">
        <v>7.71</v>
      </c>
      <c r="GT19" s="7">
        <v>3.93</v>
      </c>
      <c r="GU19" s="7">
        <v>1.85</v>
      </c>
      <c r="GV19" s="7">
        <v>1.98</v>
      </c>
      <c r="GW19" s="18">
        <v>0.91</v>
      </c>
      <c r="GX19" s="78">
        <v>106</v>
      </c>
      <c r="GY19" s="2">
        <v>1104</v>
      </c>
      <c r="GZ19" s="2">
        <v>6172</v>
      </c>
      <c r="HA19" s="2">
        <v>6172</v>
      </c>
      <c r="HB19" s="7">
        <v>10.64</v>
      </c>
      <c r="HC19" s="7">
        <v>10.47</v>
      </c>
      <c r="HD19" s="2">
        <v>3453</v>
      </c>
      <c r="HE19" s="2">
        <v>3416</v>
      </c>
      <c r="HF19" s="2">
        <v>1651</v>
      </c>
      <c r="HG19" s="103">
        <v>0</v>
      </c>
      <c r="HH19" s="7">
        <v>40.520000000000003</v>
      </c>
      <c r="HI19" s="7">
        <v>40.1</v>
      </c>
      <c r="HJ19" s="7">
        <v>19.38</v>
      </c>
      <c r="HK19" s="104">
        <v>0</v>
      </c>
      <c r="HL19" s="13">
        <v>26.36</v>
      </c>
      <c r="HM19" s="7">
        <v>32.68</v>
      </c>
      <c r="HN19" s="7">
        <v>1110.55</v>
      </c>
      <c r="HO19" s="7">
        <v>1112.2</v>
      </c>
      <c r="HP19" s="7">
        <v>73.959999999999994</v>
      </c>
      <c r="HQ19" s="18">
        <v>98.75</v>
      </c>
      <c r="HR19" s="48">
        <v>0.72</v>
      </c>
      <c r="HS19" s="48">
        <v>3.17</v>
      </c>
      <c r="HT19" s="48">
        <v>7.96</v>
      </c>
      <c r="HU19" s="48">
        <v>21.03</v>
      </c>
      <c r="HV19" s="48">
        <v>44.07</v>
      </c>
      <c r="HW19" s="48">
        <v>70.3</v>
      </c>
      <c r="HX19" s="48">
        <v>85.09</v>
      </c>
      <c r="HY19" s="48">
        <v>85.63</v>
      </c>
      <c r="HZ19" s="48">
        <v>59.28</v>
      </c>
      <c r="IA19" s="48">
        <v>36.99</v>
      </c>
      <c r="IB19" s="48">
        <v>18.989999999999998</v>
      </c>
      <c r="IC19" s="48">
        <v>5.18</v>
      </c>
      <c r="ID19" s="48">
        <v>4.5</v>
      </c>
      <c r="IE19" s="48">
        <v>0.14000000000000001</v>
      </c>
      <c r="IF19" s="48">
        <v>1.5</v>
      </c>
      <c r="IG19" s="103">
        <v>0</v>
      </c>
      <c r="IH19" s="61">
        <v>12220</v>
      </c>
      <c r="II19" s="57">
        <v>11377</v>
      </c>
      <c r="IJ19" s="57">
        <v>492</v>
      </c>
      <c r="IK19" s="57">
        <v>462</v>
      </c>
      <c r="IL19" s="57">
        <v>1</v>
      </c>
      <c r="IM19" s="103">
        <v>3</v>
      </c>
      <c r="IN19" s="57">
        <v>12313</v>
      </c>
      <c r="IO19" s="57">
        <v>11465</v>
      </c>
      <c r="IP19" s="57">
        <v>390</v>
      </c>
      <c r="IQ19" s="57">
        <v>370</v>
      </c>
      <c r="IR19" s="57">
        <v>10</v>
      </c>
      <c r="IS19" s="98">
        <v>7</v>
      </c>
      <c r="IT19" s="47">
        <v>96.12</v>
      </c>
      <c r="IU19" s="48">
        <v>96.07</v>
      </c>
      <c r="IV19" s="48">
        <v>3.87</v>
      </c>
      <c r="IW19" s="48">
        <v>3.9</v>
      </c>
      <c r="IX19" s="48">
        <v>0.01</v>
      </c>
      <c r="IY19" s="48">
        <v>0.03</v>
      </c>
      <c r="IZ19" s="48">
        <v>96.85</v>
      </c>
      <c r="JA19" s="48">
        <v>96.81</v>
      </c>
      <c r="JB19" s="48">
        <v>3.07</v>
      </c>
      <c r="JC19" s="48">
        <v>3.12</v>
      </c>
      <c r="JD19" s="48">
        <v>0.08</v>
      </c>
      <c r="JE19" s="49">
        <v>0.06</v>
      </c>
      <c r="JF19" s="78">
        <v>13061</v>
      </c>
      <c r="JG19" s="2">
        <v>275</v>
      </c>
      <c r="JH19" s="2">
        <v>1428</v>
      </c>
      <c r="JI19" s="2">
        <v>4435</v>
      </c>
      <c r="JJ19" s="2">
        <v>5175</v>
      </c>
      <c r="JK19" s="2">
        <v>1540</v>
      </c>
      <c r="JL19" s="2">
        <v>201</v>
      </c>
      <c r="JM19" s="2">
        <v>7</v>
      </c>
      <c r="JN19" s="2">
        <v>8956</v>
      </c>
      <c r="JO19" s="2">
        <v>2129</v>
      </c>
      <c r="JP19" s="11">
        <v>326</v>
      </c>
      <c r="JQ19" s="8">
        <v>53.37</v>
      </c>
      <c r="JR19" s="8">
        <v>1.1200000000000001</v>
      </c>
      <c r="JS19" s="8">
        <v>5.82</v>
      </c>
      <c r="JT19" s="8">
        <v>18.059999999999999</v>
      </c>
      <c r="JU19" s="8">
        <v>21.07</v>
      </c>
      <c r="JV19" s="8">
        <v>6.27</v>
      </c>
      <c r="JW19" s="8">
        <v>0.82</v>
      </c>
      <c r="JX19" s="8">
        <v>0.03</v>
      </c>
      <c r="JY19" s="8">
        <v>36.6</v>
      </c>
      <c r="JZ19" s="8">
        <v>8.6999999999999993</v>
      </c>
      <c r="KA19" s="8">
        <v>1.33</v>
      </c>
      <c r="KB19" s="30"/>
      <c r="KC19" s="57"/>
      <c r="KD19" s="57"/>
      <c r="KE19" s="57"/>
      <c r="KF19" s="57"/>
      <c r="KG19" s="57"/>
      <c r="KH19" s="57"/>
      <c r="KI19" s="57"/>
      <c r="KJ19" s="57"/>
      <c r="KK19" s="57"/>
      <c r="KL19" s="57"/>
      <c r="KM19" s="57"/>
      <c r="KN19" s="57"/>
      <c r="KO19" s="57"/>
      <c r="KP19" s="57"/>
      <c r="KQ19" s="57"/>
      <c r="KR19" s="57"/>
      <c r="KS19" s="57"/>
      <c r="KT19" s="57"/>
      <c r="KU19" s="183"/>
      <c r="KV19" s="105"/>
      <c r="KW19" s="106"/>
      <c r="KX19" s="106"/>
      <c r="KY19" s="106"/>
      <c r="KZ19" s="106"/>
      <c r="LA19" s="106"/>
      <c r="LB19" s="106"/>
      <c r="LC19" s="107"/>
      <c r="LD19" s="16">
        <v>1776</v>
      </c>
      <c r="LE19" s="14">
        <v>13708</v>
      </c>
      <c r="LF19" s="14">
        <v>40</v>
      </c>
      <c r="LG19" s="14">
        <v>9108</v>
      </c>
      <c r="LH19" s="14">
        <v>38</v>
      </c>
      <c r="LI19" s="14">
        <v>2091</v>
      </c>
      <c r="LJ19" s="14">
        <v>384</v>
      </c>
      <c r="LK19" s="14">
        <v>419</v>
      </c>
      <c r="LL19" s="14">
        <v>37</v>
      </c>
      <c r="LM19" s="14">
        <v>632</v>
      </c>
      <c r="LN19" s="14">
        <v>1</v>
      </c>
      <c r="LO19" s="14">
        <v>745</v>
      </c>
      <c r="LP19" s="14">
        <v>192</v>
      </c>
      <c r="LQ19" s="14">
        <v>187</v>
      </c>
      <c r="LR19" s="14">
        <v>29</v>
      </c>
      <c r="LS19" s="14">
        <v>77</v>
      </c>
      <c r="LT19" s="14">
        <v>1055</v>
      </c>
      <c r="LU19" s="14">
        <v>449</v>
      </c>
      <c r="LV19" s="14">
        <v>1578</v>
      </c>
      <c r="LW19" s="14">
        <v>33342</v>
      </c>
      <c r="LX19" s="14">
        <v>1106</v>
      </c>
      <c r="LY19" s="14">
        <v>32722</v>
      </c>
      <c r="LZ19" s="14">
        <v>472</v>
      </c>
      <c r="MA19" s="142">
        <v>620</v>
      </c>
      <c r="MB19" s="16"/>
      <c r="MC19" s="14"/>
      <c r="MD19" s="14"/>
      <c r="ME19" s="14"/>
      <c r="MF19" s="14"/>
      <c r="MG19" s="14"/>
      <c r="MH19" s="14"/>
      <c r="MI19" s="14"/>
      <c r="MJ19" s="14"/>
      <c r="MK19" s="14"/>
      <c r="ML19" s="14"/>
      <c r="MM19" s="14"/>
      <c r="MN19" s="14"/>
      <c r="MO19" s="14"/>
      <c r="MP19" s="14"/>
      <c r="MQ19" s="14"/>
      <c r="MR19" s="14"/>
      <c r="MS19" s="14"/>
      <c r="MT19" s="14"/>
      <c r="MU19" s="14"/>
      <c r="MV19" s="14"/>
      <c r="MW19" s="14"/>
      <c r="MX19" s="14"/>
      <c r="MY19" s="14"/>
      <c r="MZ19" s="14"/>
      <c r="NA19" s="14"/>
      <c r="NB19" s="14"/>
      <c r="NC19" s="14"/>
      <c r="ND19" s="14"/>
      <c r="NE19" s="14"/>
      <c r="NF19" s="14"/>
      <c r="NG19" s="14"/>
      <c r="NH19" s="14"/>
      <c r="NI19" s="142"/>
      <c r="NJ19" s="124">
        <v>1085</v>
      </c>
      <c r="NK19" s="99">
        <v>1153</v>
      </c>
      <c r="NL19" s="99">
        <v>739</v>
      </c>
      <c r="NM19" s="99">
        <v>592</v>
      </c>
      <c r="NN19" s="99">
        <v>707</v>
      </c>
      <c r="NO19" s="99">
        <v>569</v>
      </c>
      <c r="NP19" s="99">
        <v>30</v>
      </c>
      <c r="NQ19" s="99">
        <v>23</v>
      </c>
      <c r="NR19" s="99">
        <v>346</v>
      </c>
      <c r="NS19" s="99">
        <v>560</v>
      </c>
      <c r="NT19" s="183">
        <v>44.477836213373401</v>
      </c>
      <c r="NU19" s="32">
        <v>68.14</v>
      </c>
      <c r="NV19" s="32">
        <v>51.4</v>
      </c>
      <c r="NW19" s="207">
        <v>28.3</v>
      </c>
      <c r="NX19" s="207">
        <v>30.2</v>
      </c>
      <c r="NY19" s="207">
        <v>94.7</v>
      </c>
      <c r="NZ19" s="207">
        <v>78.2</v>
      </c>
      <c r="OA19" s="207">
        <v>76.5</v>
      </c>
      <c r="OB19" s="207">
        <v>47.1</v>
      </c>
      <c r="OC19" s="207">
        <v>12.8</v>
      </c>
      <c r="OD19" s="207">
        <v>3.5</v>
      </c>
      <c r="OE19" s="32">
        <v>61.3</v>
      </c>
      <c r="OF19" s="32">
        <v>59.1</v>
      </c>
      <c r="OG19" s="32">
        <v>74.5</v>
      </c>
      <c r="OH19" s="32">
        <v>50.6</v>
      </c>
      <c r="OI19" s="32">
        <v>54.5</v>
      </c>
      <c r="OJ19" s="111">
        <v>33.5</v>
      </c>
      <c r="OK19" s="100">
        <v>2.39</v>
      </c>
      <c r="OL19" s="38">
        <v>0.69</v>
      </c>
      <c r="OM19" s="37">
        <v>27.39</v>
      </c>
      <c r="ON19" s="37">
        <v>12.71</v>
      </c>
      <c r="OO19" s="37">
        <v>0.02</v>
      </c>
      <c r="OP19" s="38">
        <v>0.01</v>
      </c>
      <c r="OQ19" s="37">
        <v>20.27</v>
      </c>
      <c r="OR19" s="37">
        <v>11.56</v>
      </c>
      <c r="OS19" s="37">
        <v>0.23</v>
      </c>
      <c r="OT19" s="37">
        <v>0.05</v>
      </c>
      <c r="OU19" s="37">
        <v>0.49</v>
      </c>
      <c r="OV19" s="37">
        <v>0.14000000000000001</v>
      </c>
      <c r="OW19" s="37">
        <v>6.38</v>
      </c>
      <c r="OX19" s="43">
        <v>0.95</v>
      </c>
      <c r="OY19" s="37">
        <v>25.63</v>
      </c>
      <c r="OZ19" s="37">
        <v>31.19</v>
      </c>
      <c r="PA19" s="37">
        <v>8.23</v>
      </c>
      <c r="PB19" s="37">
        <v>8.94</v>
      </c>
      <c r="PC19" s="37">
        <v>2.34</v>
      </c>
      <c r="PD19" s="37">
        <v>0.65</v>
      </c>
      <c r="PE19" s="37">
        <v>3.11</v>
      </c>
      <c r="PF19" s="37">
        <v>4</v>
      </c>
      <c r="PG19" s="37">
        <v>0.87</v>
      </c>
      <c r="PH19" s="37">
        <v>0.63</v>
      </c>
      <c r="PI19" s="37">
        <v>1.07</v>
      </c>
      <c r="PJ19" s="37">
        <v>2.04</v>
      </c>
      <c r="PK19" s="37">
        <v>1.1599999999999999</v>
      </c>
      <c r="PL19" s="37">
        <v>1.44</v>
      </c>
      <c r="PM19" s="37">
        <v>1.78</v>
      </c>
      <c r="PN19" s="37">
        <v>4.54</v>
      </c>
      <c r="PO19" s="37">
        <v>7.07</v>
      </c>
      <c r="PP19" s="37">
        <v>8.9499999999999993</v>
      </c>
      <c r="PQ19" s="100">
        <v>1.98</v>
      </c>
      <c r="PR19" s="38">
        <v>0.49</v>
      </c>
      <c r="PS19" s="37">
        <v>4.55</v>
      </c>
      <c r="PT19" s="37">
        <v>5.84</v>
      </c>
      <c r="PU19" s="37">
        <v>10.52</v>
      </c>
      <c r="PV19" s="37">
        <v>7.42</v>
      </c>
      <c r="PW19" s="37">
        <v>2.25</v>
      </c>
      <c r="PX19" s="37">
        <v>10.3</v>
      </c>
      <c r="PY19" s="37">
        <v>9.02</v>
      </c>
      <c r="PZ19" s="37">
        <v>11.83</v>
      </c>
      <c r="QA19" s="37">
        <v>2.2799999999999998</v>
      </c>
      <c r="QB19" s="37">
        <v>0.56000000000000005</v>
      </c>
      <c r="QC19" s="37">
        <v>24.8</v>
      </c>
      <c r="QD19" s="43">
        <v>8.15</v>
      </c>
      <c r="QE19" s="47">
        <v>55.41</v>
      </c>
      <c r="QF19" s="48">
        <v>44.59</v>
      </c>
      <c r="QG19" s="48">
        <v>4.5199999999999996</v>
      </c>
      <c r="QH19" s="48">
        <v>1.02</v>
      </c>
      <c r="QI19" s="48">
        <v>8.9</v>
      </c>
      <c r="QJ19" s="48">
        <v>2.88</v>
      </c>
      <c r="QK19" s="48">
        <v>3.46</v>
      </c>
      <c r="QL19" s="48">
        <v>4.53</v>
      </c>
      <c r="QM19" s="48">
        <v>36.35</v>
      </c>
      <c r="QN19" s="48">
        <v>31.36</v>
      </c>
      <c r="QO19" s="48">
        <v>2.1800000000000002</v>
      </c>
      <c r="QP19" s="49">
        <v>4.8</v>
      </c>
      <c r="QQ19" s="134">
        <v>4.3</v>
      </c>
      <c r="QR19" s="133">
        <v>3.9</v>
      </c>
      <c r="QS19" s="113">
        <v>3.3</v>
      </c>
      <c r="QT19" s="113">
        <v>4.0999999999999996</v>
      </c>
      <c r="QU19" s="113">
        <v>6.6</v>
      </c>
      <c r="QV19" s="113">
        <v>6.1</v>
      </c>
      <c r="QW19" s="31">
        <v>2.7</v>
      </c>
      <c r="QX19" s="31">
        <v>3.3</v>
      </c>
      <c r="QY19" s="31">
        <v>4.4000000000000004</v>
      </c>
      <c r="QZ19" s="31">
        <v>4.3</v>
      </c>
      <c r="RA19" s="31">
        <v>4.2</v>
      </c>
      <c r="RB19" s="31">
        <v>2.9</v>
      </c>
      <c r="RC19" s="31">
        <v>4.4000000000000004</v>
      </c>
      <c r="RD19" s="31">
        <v>2.8</v>
      </c>
      <c r="RE19" s="31">
        <v>2.5</v>
      </c>
      <c r="RF19" s="34">
        <v>0.7</v>
      </c>
      <c r="RG19" s="44">
        <v>12.1</v>
      </c>
      <c r="RH19" s="45">
        <v>12.6</v>
      </c>
      <c r="RI19" s="45">
        <v>6.8</v>
      </c>
      <c r="RJ19" s="45">
        <v>7.3</v>
      </c>
      <c r="RK19" s="45">
        <v>5.2</v>
      </c>
      <c r="RL19" s="45">
        <v>3.4</v>
      </c>
      <c r="RM19" s="45">
        <v>3.1</v>
      </c>
      <c r="RN19" s="45">
        <v>1.9</v>
      </c>
      <c r="RO19" s="45">
        <v>4</v>
      </c>
      <c r="RP19" s="45">
        <v>2.6</v>
      </c>
      <c r="RQ19" s="45">
        <v>2.1</v>
      </c>
      <c r="RR19" s="45">
        <v>0.7</v>
      </c>
      <c r="RS19" s="45">
        <v>2.4</v>
      </c>
      <c r="RT19" s="45">
        <v>2.1</v>
      </c>
      <c r="RU19" s="45">
        <v>2.2000000000000002</v>
      </c>
      <c r="RV19" s="45">
        <v>1.3</v>
      </c>
      <c r="RW19" s="45">
        <v>1.5</v>
      </c>
      <c r="RX19" s="45">
        <v>0.2</v>
      </c>
      <c r="RY19" s="45">
        <v>0.3</v>
      </c>
      <c r="RZ19" s="46">
        <v>0</v>
      </c>
      <c r="SA19" s="57">
        <v>11278</v>
      </c>
      <c r="SB19" s="57">
        <v>10660</v>
      </c>
      <c r="SC19" s="57" t="s">
        <v>2279</v>
      </c>
      <c r="SD19" s="57" t="s">
        <v>2279</v>
      </c>
      <c r="SE19" s="57">
        <v>96145</v>
      </c>
      <c r="SF19" s="57">
        <v>6767</v>
      </c>
      <c r="SG19" s="57">
        <v>5819</v>
      </c>
      <c r="SH19" s="57" t="s">
        <v>2279</v>
      </c>
      <c r="SI19" s="57" t="s">
        <v>2279</v>
      </c>
      <c r="SJ19" s="57">
        <v>19960</v>
      </c>
      <c r="SK19" s="57">
        <v>403</v>
      </c>
      <c r="SL19" s="57">
        <v>0.39822134387351776</v>
      </c>
      <c r="SM19" s="57">
        <v>609</v>
      </c>
      <c r="SN19" s="57">
        <v>0.60177865612648218</v>
      </c>
      <c r="SO19" s="245">
        <v>1949</v>
      </c>
      <c r="SP19" s="246">
        <v>1726</v>
      </c>
      <c r="SQ19" s="237">
        <v>36</v>
      </c>
      <c r="SR19" s="122">
        <v>1</v>
      </c>
      <c r="SS19" s="201">
        <v>1760</v>
      </c>
      <c r="ST19" s="48">
        <v>90.07</v>
      </c>
      <c r="SU19" s="145">
        <v>194</v>
      </c>
      <c r="SV19" s="48">
        <v>9.93</v>
      </c>
      <c r="SW19" s="196">
        <v>10</v>
      </c>
      <c r="SX19" s="57">
        <v>2</v>
      </c>
      <c r="SY19" s="7">
        <v>20</v>
      </c>
      <c r="SZ19" s="57">
        <v>8</v>
      </c>
      <c r="TA19" s="7">
        <v>80</v>
      </c>
      <c r="TB19" s="57" t="s">
        <v>2279</v>
      </c>
      <c r="TC19" s="7" t="s">
        <v>2279</v>
      </c>
      <c r="TD19" s="57" t="s">
        <v>2279</v>
      </c>
      <c r="TE19" s="7" t="s">
        <v>2279</v>
      </c>
      <c r="TF19" s="57">
        <v>2</v>
      </c>
      <c r="TG19" s="7">
        <v>20</v>
      </c>
      <c r="TH19" s="57">
        <v>8</v>
      </c>
      <c r="TI19" s="7">
        <v>80</v>
      </c>
      <c r="TJ19" s="57" t="s">
        <v>2279</v>
      </c>
      <c r="TK19" s="7" t="s">
        <v>2279</v>
      </c>
      <c r="TL19" s="57" t="s">
        <v>2279</v>
      </c>
      <c r="TM19" s="7" t="s">
        <v>2279</v>
      </c>
      <c r="TN19" s="57" t="s">
        <v>2279</v>
      </c>
      <c r="TO19" s="7" t="s">
        <v>2279</v>
      </c>
      <c r="TP19" s="57" t="s">
        <v>2279</v>
      </c>
      <c r="TQ19" s="7" t="s">
        <v>2279</v>
      </c>
      <c r="TR19" s="57" t="s">
        <v>2279</v>
      </c>
      <c r="TS19" s="7" t="s">
        <v>2279</v>
      </c>
      <c r="TT19" s="57" t="s">
        <v>2818</v>
      </c>
      <c r="TU19" s="7" t="s">
        <v>2818</v>
      </c>
      <c r="TV19" s="86" t="s">
        <v>2279</v>
      </c>
      <c r="TW19" s="87" t="s">
        <v>2279</v>
      </c>
      <c r="TX19" s="87" t="s">
        <v>2279</v>
      </c>
      <c r="TY19" s="123" t="s">
        <v>2279</v>
      </c>
      <c r="TZ19" s="22" t="s">
        <v>2268</v>
      </c>
      <c r="UA19" s="22" t="s">
        <v>2268</v>
      </c>
      <c r="UB19" s="22" t="s">
        <v>2268</v>
      </c>
      <c r="UC19" s="22" t="s">
        <v>2268</v>
      </c>
      <c r="UD19" s="22" t="s">
        <v>2268</v>
      </c>
      <c r="UE19" s="22" t="s">
        <v>2268</v>
      </c>
      <c r="UF19" s="22" t="s">
        <v>2268</v>
      </c>
      <c r="UG19" s="22" t="s">
        <v>2268</v>
      </c>
      <c r="UH19" s="22" t="s">
        <v>2268</v>
      </c>
      <c r="UI19" s="22" t="s">
        <v>2268</v>
      </c>
      <c r="UJ19" s="183" t="s">
        <v>2268</v>
      </c>
      <c r="UK19" s="22"/>
      <c r="UL19" s="22"/>
      <c r="UM19" s="22"/>
      <c r="UN19" s="22"/>
      <c r="UO19" s="22"/>
      <c r="UP19" s="22"/>
      <c r="UQ19" s="22"/>
      <c r="UR19" s="22"/>
      <c r="US19" s="22"/>
      <c r="UT19" s="22"/>
      <c r="UU19" s="22"/>
      <c r="UV19" s="183"/>
      <c r="UW19" s="57">
        <v>73657</v>
      </c>
      <c r="UX19" s="57">
        <v>29976</v>
      </c>
      <c r="UY19" s="183">
        <v>28.93</v>
      </c>
      <c r="UZ19" s="208">
        <v>403</v>
      </c>
      <c r="VA19" s="48">
        <f t="shared" si="67"/>
        <v>39.822134387351781</v>
      </c>
      <c r="VB19" s="145">
        <v>609</v>
      </c>
      <c r="VC19" s="48">
        <f t="shared" si="68"/>
        <v>60.177865612648219</v>
      </c>
      <c r="VD19" s="200">
        <v>373</v>
      </c>
      <c r="VE19" s="48">
        <f t="shared" si="69"/>
        <v>39.429175475687103</v>
      </c>
      <c r="VF19" s="145">
        <v>573</v>
      </c>
      <c r="VG19" s="48">
        <f t="shared" si="70"/>
        <v>60.570824524312897</v>
      </c>
      <c r="VH19" s="200">
        <v>254</v>
      </c>
      <c r="VI19" s="48">
        <f t="shared" si="71"/>
        <v>68.096514745308312</v>
      </c>
      <c r="VJ19" s="145">
        <v>374</v>
      </c>
      <c r="VK19" s="49">
        <f t="shared" si="72"/>
        <v>65.27050610820244</v>
      </c>
      <c r="VL19" s="208">
        <v>460</v>
      </c>
      <c r="VM19" s="145">
        <v>108</v>
      </c>
      <c r="VN19" s="48">
        <f t="shared" si="73"/>
        <v>23.478260869565219</v>
      </c>
      <c r="VO19" s="200">
        <v>1084</v>
      </c>
      <c r="VP19" s="145">
        <v>280</v>
      </c>
      <c r="VQ19" s="49">
        <f t="shared" si="74"/>
        <v>25.830258302583026</v>
      </c>
      <c r="VR19" s="61"/>
      <c r="VS19" s="57"/>
      <c r="VT19" s="22"/>
      <c r="VU19" s="190"/>
      <c r="VV19" s="22"/>
      <c r="VW19" s="183"/>
      <c r="VX19" s="22"/>
      <c r="VY19" s="22"/>
      <c r="VZ19" s="22"/>
      <c r="WA19" s="22"/>
      <c r="WB19" s="22"/>
      <c r="WC19" s="22"/>
      <c r="WD19" s="22"/>
      <c r="WE19" s="22"/>
      <c r="WF19" s="22"/>
      <c r="WG19" s="22"/>
      <c r="WH19" s="22"/>
      <c r="WI19" s="22"/>
      <c r="WJ19" s="22"/>
      <c r="WK19" s="22"/>
      <c r="WL19" s="22"/>
      <c r="WM19" s="61"/>
      <c r="WN19" s="57"/>
      <c r="WO19" s="22"/>
      <c r="WP19" s="190"/>
      <c r="WQ19" s="22"/>
      <c r="WR19" s="22"/>
      <c r="WS19" s="22"/>
      <c r="WT19" s="190"/>
      <c r="WU19" s="183"/>
      <c r="WV19" s="182">
        <v>170</v>
      </c>
      <c r="WW19" s="182">
        <v>60</v>
      </c>
      <c r="WX19" s="182">
        <v>69</v>
      </c>
      <c r="WY19" s="182">
        <v>3130</v>
      </c>
      <c r="WZ19" s="182">
        <v>1207</v>
      </c>
      <c r="XA19" s="182">
        <v>1450</v>
      </c>
      <c r="XB19" s="182">
        <v>134</v>
      </c>
      <c r="XC19" s="182">
        <v>65</v>
      </c>
      <c r="XD19" s="189">
        <v>59</v>
      </c>
      <c r="XE19" s="182">
        <v>1226</v>
      </c>
      <c r="XF19" s="182">
        <v>1193</v>
      </c>
      <c r="XG19" s="182">
        <v>6982</v>
      </c>
      <c r="XH19" s="182">
        <v>18269</v>
      </c>
      <c r="XI19" s="187">
        <v>38.217745908369373</v>
      </c>
      <c r="XJ19" s="186">
        <v>3</v>
      </c>
      <c r="XK19" s="182">
        <v>32</v>
      </c>
      <c r="XL19" s="182">
        <v>0</v>
      </c>
      <c r="XM19" s="182">
        <v>0</v>
      </c>
      <c r="XN19" s="182">
        <v>3</v>
      </c>
      <c r="XO19" s="182">
        <v>32</v>
      </c>
      <c r="XP19" s="182">
        <v>3</v>
      </c>
      <c r="XQ19" s="182">
        <v>32</v>
      </c>
      <c r="XR19" s="182">
        <v>3</v>
      </c>
      <c r="XS19" s="182">
        <v>31</v>
      </c>
      <c r="XT19" s="182">
        <v>0</v>
      </c>
      <c r="XU19" s="182">
        <v>16</v>
      </c>
      <c r="XV19" s="182">
        <v>1</v>
      </c>
      <c r="XW19" s="189">
        <v>2</v>
      </c>
      <c r="XX19" s="182">
        <v>0</v>
      </c>
      <c r="XY19" s="182">
        <v>4525</v>
      </c>
      <c r="XZ19" s="182">
        <v>6434</v>
      </c>
      <c r="YA19" s="182">
        <v>5979</v>
      </c>
      <c r="YB19" s="182">
        <v>166562500</v>
      </c>
      <c r="YC19" s="57"/>
      <c r="YD19" s="186">
        <v>5</v>
      </c>
      <c r="YE19" s="182">
        <v>47325</v>
      </c>
      <c r="YF19" s="182">
        <v>1</v>
      </c>
      <c r="YG19" s="182">
        <v>17</v>
      </c>
      <c r="YH19" s="188">
        <v>0.12</v>
      </c>
      <c r="YI19" s="182">
        <v>204</v>
      </c>
      <c r="YJ19" s="188">
        <v>1.5</v>
      </c>
      <c r="YK19" s="182">
        <v>230</v>
      </c>
      <c r="YL19" s="182">
        <v>2249</v>
      </c>
      <c r="YM19" s="188">
        <v>9.2799999999999994</v>
      </c>
      <c r="YN19" s="188">
        <v>90.73</v>
      </c>
      <c r="YO19" s="182">
        <v>16368</v>
      </c>
      <c r="YP19" s="182">
        <v>1869</v>
      </c>
      <c r="YQ19" s="19">
        <v>14</v>
      </c>
      <c r="YR19" s="182">
        <v>4837</v>
      </c>
      <c r="YS19" s="182"/>
      <c r="YT19" s="182"/>
      <c r="YU19" s="182"/>
      <c r="YV19" s="182"/>
      <c r="YW19" s="186">
        <v>65797</v>
      </c>
      <c r="YX19" s="182">
        <v>48899</v>
      </c>
      <c r="YY19" s="182">
        <v>631</v>
      </c>
      <c r="YZ19" s="182">
        <v>376</v>
      </c>
      <c r="ZA19" s="182">
        <v>1688</v>
      </c>
      <c r="ZB19" s="182">
        <v>960</v>
      </c>
      <c r="ZC19" s="182">
        <v>1131</v>
      </c>
      <c r="ZD19" s="182">
        <v>686</v>
      </c>
      <c r="ZE19" s="182">
        <v>1215</v>
      </c>
      <c r="ZF19" s="182">
        <v>758</v>
      </c>
      <c r="ZG19" s="182">
        <v>5480</v>
      </c>
      <c r="ZH19" s="182">
        <v>3614</v>
      </c>
      <c r="ZI19" s="182">
        <v>10624</v>
      </c>
      <c r="ZJ19" s="182">
        <v>6503</v>
      </c>
      <c r="ZK19" s="182">
        <v>18860</v>
      </c>
      <c r="ZL19" s="182">
        <v>12433</v>
      </c>
      <c r="ZM19" s="182">
        <v>6307</v>
      </c>
      <c r="ZN19" s="182">
        <v>4582</v>
      </c>
      <c r="ZO19" s="182">
        <v>19861</v>
      </c>
      <c r="ZP19" s="182">
        <v>18987</v>
      </c>
      <c r="ZQ19" s="182"/>
      <c r="ZR19" s="182"/>
      <c r="ZS19" s="186">
        <v>9215</v>
      </c>
      <c r="ZT19" s="189">
        <v>4774</v>
      </c>
      <c r="ZU19" s="103">
        <v>479</v>
      </c>
      <c r="ZV19" s="103">
        <v>474</v>
      </c>
      <c r="ZW19" s="103">
        <v>309</v>
      </c>
      <c r="ZX19" s="103">
        <v>312</v>
      </c>
      <c r="ZY19" s="103">
        <v>62</v>
      </c>
      <c r="ZZ19" s="103">
        <v>91</v>
      </c>
      <c r="AAA19" s="103">
        <v>24</v>
      </c>
      <c r="AAB19" s="103">
        <v>47</v>
      </c>
      <c r="AAC19" s="103">
        <v>2753</v>
      </c>
      <c r="AAD19" s="103">
        <v>4048</v>
      </c>
      <c r="AAE19" s="103">
        <v>1315</v>
      </c>
      <c r="AAF19" s="104">
        <v>1806</v>
      </c>
      <c r="AAG19" s="76">
        <v>723</v>
      </c>
      <c r="AAH19" s="76">
        <v>736</v>
      </c>
      <c r="AAI19" s="76">
        <v>503</v>
      </c>
      <c r="AAJ19" s="76">
        <v>956</v>
      </c>
      <c r="AAK19" s="76">
        <v>121</v>
      </c>
      <c r="AAL19" s="76">
        <v>387</v>
      </c>
      <c r="AAM19" s="76">
        <v>95</v>
      </c>
      <c r="AAN19" s="76">
        <v>100</v>
      </c>
      <c r="AAO19" s="76">
        <v>204</v>
      </c>
      <c r="AAP19" s="76">
        <v>188</v>
      </c>
      <c r="AAQ19" s="76">
        <v>21</v>
      </c>
      <c r="AAR19" s="76">
        <v>184</v>
      </c>
      <c r="AAS19" s="76">
        <v>7</v>
      </c>
      <c r="AAT19" s="76">
        <v>11</v>
      </c>
      <c r="AAU19" s="76">
        <v>3</v>
      </c>
      <c r="AAV19" s="76">
        <v>26</v>
      </c>
      <c r="AAW19" s="76">
        <v>22</v>
      </c>
      <c r="AAX19" s="76">
        <v>20</v>
      </c>
      <c r="AAY19" s="76">
        <v>0</v>
      </c>
      <c r="AAZ19" s="76">
        <v>0</v>
      </c>
      <c r="ABA19" s="76">
        <v>0</v>
      </c>
      <c r="ABB19" s="76">
        <v>1</v>
      </c>
      <c r="ABC19" s="76">
        <v>0</v>
      </c>
      <c r="ABD19" s="76">
        <v>0</v>
      </c>
      <c r="ABE19" s="76">
        <v>0</v>
      </c>
      <c r="ABF19" s="76">
        <v>0</v>
      </c>
      <c r="ABG19" s="76">
        <v>0</v>
      </c>
      <c r="ABH19" s="76">
        <v>0</v>
      </c>
      <c r="ABI19" s="76">
        <v>30</v>
      </c>
      <c r="ABJ19" s="76">
        <v>39</v>
      </c>
      <c r="ABK19" s="61">
        <v>9678</v>
      </c>
      <c r="ABL19" s="98">
        <v>11557</v>
      </c>
      <c r="ABM19" s="16"/>
      <c r="ABN19" s="14">
        <v>250410</v>
      </c>
      <c r="ABO19" s="149">
        <v>29.4</v>
      </c>
      <c r="ABP19" s="14"/>
      <c r="ABQ19" s="289">
        <v>1.3</v>
      </c>
      <c r="ABR19" s="61"/>
      <c r="ABS19" s="98"/>
      <c r="ABT19" s="57"/>
      <c r="ABU19" s="57"/>
      <c r="ABV19" s="57"/>
      <c r="ABW19" s="61"/>
      <c r="ABX19" s="57"/>
      <c r="ABY19" s="57"/>
      <c r="ABZ19" s="57"/>
      <c r="ACA19" s="186">
        <v>8103</v>
      </c>
      <c r="ACB19" s="182">
        <v>6680</v>
      </c>
      <c r="ACC19" s="182"/>
      <c r="ACD19" s="182"/>
      <c r="ACE19" s="182"/>
      <c r="ACF19" s="182"/>
      <c r="ACG19" s="182"/>
      <c r="ACH19" s="182"/>
      <c r="ACI19" s="182"/>
      <c r="ACJ19" s="182"/>
      <c r="ACK19" s="182"/>
      <c r="ACL19" s="189"/>
      <c r="ACM19" s="99">
        <v>80253</v>
      </c>
      <c r="ACN19" s="99">
        <v>50918</v>
      </c>
      <c r="ACO19" s="99">
        <v>264474</v>
      </c>
      <c r="ACP19" s="99">
        <v>278771</v>
      </c>
      <c r="ACQ19" s="99">
        <v>140389</v>
      </c>
      <c r="ACR19" s="99">
        <v>149744</v>
      </c>
      <c r="ACS19" s="99">
        <v>87776</v>
      </c>
      <c r="ACT19" s="99">
        <v>83408</v>
      </c>
      <c r="ACU19" s="99">
        <v>299049</v>
      </c>
      <c r="ACV19" s="99">
        <v>270156</v>
      </c>
      <c r="ACW19" s="99">
        <v>139910</v>
      </c>
      <c r="ACX19" s="99">
        <v>138936</v>
      </c>
      <c r="ACY19" s="99">
        <v>101449</v>
      </c>
      <c r="ACZ19" s="99">
        <v>156348</v>
      </c>
      <c r="ADA19" s="99">
        <v>5553</v>
      </c>
      <c r="ADB19" s="99">
        <v>29684</v>
      </c>
      <c r="ADC19" s="190">
        <v>7.17</v>
      </c>
      <c r="ADD19" s="22">
        <v>4.4000000000000004</v>
      </c>
      <c r="ADE19" s="22">
        <v>23.64</v>
      </c>
      <c r="ADF19" s="22">
        <v>24.08</v>
      </c>
      <c r="ADG19" s="22">
        <v>12.55</v>
      </c>
      <c r="ADH19" s="22">
        <v>12.93</v>
      </c>
      <c r="ADI19" s="22">
        <v>7.84</v>
      </c>
      <c r="ADJ19" s="22">
        <v>7.2</v>
      </c>
      <c r="ADK19" s="22">
        <v>26.73</v>
      </c>
      <c r="ADL19" s="22">
        <v>23.33</v>
      </c>
      <c r="ADM19" s="22">
        <v>12.5</v>
      </c>
      <c r="ADN19" s="22">
        <v>12</v>
      </c>
      <c r="ADO19" s="22">
        <v>9.07</v>
      </c>
      <c r="ADP19" s="22">
        <v>13.5</v>
      </c>
      <c r="ADQ19" s="22">
        <v>0.5</v>
      </c>
      <c r="ADR19" s="22">
        <v>2.56</v>
      </c>
      <c r="ADS19" s="22">
        <v>99.5</v>
      </c>
      <c r="ADT19" s="22">
        <v>97.44</v>
      </c>
      <c r="ADU19" s="22">
        <v>30.81</v>
      </c>
      <c r="ADV19" s="22">
        <v>28.48</v>
      </c>
      <c r="ADW19" s="139">
        <v>12484</v>
      </c>
      <c r="ADX19" s="138">
        <v>33.252537090802548</v>
      </c>
      <c r="ADY19" s="140">
        <v>25059</v>
      </c>
      <c r="ADZ19" s="138">
        <v>66.747462909197452</v>
      </c>
      <c r="AEA19" s="140">
        <v>328880</v>
      </c>
      <c r="AEB19" s="138">
        <v>50.616390919584454</v>
      </c>
      <c r="AEC19" s="140">
        <v>320870</v>
      </c>
      <c r="AED19" s="138">
        <v>49.383609080415546</v>
      </c>
      <c r="AEE19" s="139">
        <v>44</v>
      </c>
      <c r="AEF19" s="138">
        <v>2.1836228287841193</v>
      </c>
      <c r="AEG19" s="140">
        <v>1971</v>
      </c>
      <c r="AEH19" s="138">
        <v>97.81637717121589</v>
      </c>
      <c r="AEI19" s="140">
        <v>13</v>
      </c>
      <c r="AEJ19" s="138">
        <v>0.33104150751209571</v>
      </c>
      <c r="AEK19" s="140">
        <v>3914</v>
      </c>
      <c r="AEL19" s="138">
        <v>99.668958492487903</v>
      </c>
      <c r="AEM19" s="66">
        <v>30469</v>
      </c>
      <c r="AEN19" s="138">
        <v>52.61</v>
      </c>
      <c r="AEO19" s="66">
        <v>27448</v>
      </c>
      <c r="AEP19" s="288">
        <v>47.39</v>
      </c>
      <c r="AEQ19" s="191">
        <v>3220</v>
      </c>
      <c r="AER19" s="138">
        <v>27.990264255910986</v>
      </c>
      <c r="AES19" s="140">
        <v>8284</v>
      </c>
      <c r="AET19" s="138">
        <v>72.009735744089014</v>
      </c>
      <c r="AEU19" s="140">
        <v>86781</v>
      </c>
      <c r="AEV19" s="138">
        <v>52.041954519286129</v>
      </c>
      <c r="AEW19" s="140">
        <v>79971</v>
      </c>
      <c r="AEX19" s="138">
        <v>47.958045480713871</v>
      </c>
      <c r="AEY19" s="317">
        <v>8474</v>
      </c>
      <c r="AEZ19" s="317">
        <v>51.75593965675197</v>
      </c>
      <c r="AFA19" s="317">
        <v>7899</v>
      </c>
      <c r="AFB19" s="317">
        <v>48.24406034324803</v>
      </c>
      <c r="AFC19" s="139">
        <v>86380</v>
      </c>
      <c r="AFD19" s="140">
        <v>79656</v>
      </c>
      <c r="AFE19" s="140">
        <v>43550</v>
      </c>
      <c r="AFF19" s="140">
        <v>41583</v>
      </c>
      <c r="AFG19" s="138">
        <v>50.416763139615654</v>
      </c>
      <c r="AFH19" s="138">
        <v>52.203223862609214</v>
      </c>
      <c r="AFI19" s="140">
        <v>1704</v>
      </c>
      <c r="AFJ19" s="138">
        <v>52.094160807092635</v>
      </c>
      <c r="AFK19" s="140">
        <v>1567</v>
      </c>
      <c r="AFL19" s="138">
        <v>47.905839192907365</v>
      </c>
      <c r="AFM19" s="140">
        <v>13</v>
      </c>
      <c r="AFN19" s="138">
        <v>54.166666666666664</v>
      </c>
      <c r="AFO19" s="140">
        <v>11</v>
      </c>
      <c r="AFP19" s="138">
        <v>45.833333333333329</v>
      </c>
      <c r="AFQ19" s="140">
        <v>608</v>
      </c>
      <c r="AFR19" s="140">
        <v>520</v>
      </c>
      <c r="AFS19" s="138">
        <v>116.92307692307692</v>
      </c>
      <c r="AFT19" s="140">
        <v>156</v>
      </c>
      <c r="AFU19" s="140">
        <v>78</v>
      </c>
      <c r="AFV19" s="138">
        <v>33.333333333333329</v>
      </c>
      <c r="AFW19" s="140">
        <v>171</v>
      </c>
      <c r="AFX19" s="140">
        <v>16037</v>
      </c>
      <c r="AFY19" s="139">
        <v>1995</v>
      </c>
      <c r="AFZ19" s="138">
        <v>30.616942909760592</v>
      </c>
      <c r="AGA19" s="140">
        <v>4521</v>
      </c>
      <c r="AGB19" s="138">
        <v>69.383057090239404</v>
      </c>
      <c r="AGC19" s="140">
        <v>56333</v>
      </c>
      <c r="AGD19" s="138">
        <v>51.956688156571943</v>
      </c>
      <c r="AGE19" s="140">
        <v>52090</v>
      </c>
      <c r="AGF19" s="138">
        <v>48.043311843428057</v>
      </c>
      <c r="AGG19" s="140">
        <v>2654</v>
      </c>
      <c r="AGH19" s="138">
        <v>48.957756871425936</v>
      </c>
      <c r="AGI19" s="140">
        <v>2767</v>
      </c>
      <c r="AGJ19" s="138">
        <v>51.042243128574057</v>
      </c>
      <c r="AGK19" s="139">
        <v>56173</v>
      </c>
      <c r="AGL19" s="140">
        <v>51910</v>
      </c>
      <c r="AGM19" s="140">
        <v>42273</v>
      </c>
      <c r="AGN19" s="140">
        <v>41427</v>
      </c>
      <c r="AGO19" s="138">
        <v>75.255015754900043</v>
      </c>
      <c r="AGP19" s="138">
        <v>79.805432479291085</v>
      </c>
      <c r="AGQ19" s="140">
        <v>966</v>
      </c>
      <c r="AGR19" s="138">
        <v>50.735294117647058</v>
      </c>
      <c r="AGS19" s="140">
        <v>938</v>
      </c>
      <c r="AGT19" s="138">
        <v>49.264705882352942</v>
      </c>
      <c r="AGU19" s="140">
        <v>168</v>
      </c>
      <c r="AGV19" s="140">
        <v>48</v>
      </c>
      <c r="AGW19" s="140">
        <v>182</v>
      </c>
      <c r="AGX19" s="140">
        <v>52</v>
      </c>
      <c r="AGY19" s="140">
        <v>220</v>
      </c>
      <c r="AGZ19" s="140">
        <v>194</v>
      </c>
      <c r="AHA19" s="22">
        <v>113.4020618556701</v>
      </c>
      <c r="AHB19" s="140">
        <v>47</v>
      </c>
      <c r="AHC19" s="140">
        <v>25</v>
      </c>
      <c r="AHD19" s="22">
        <v>34.722222222222221</v>
      </c>
      <c r="AHE19" s="139">
        <v>2132</v>
      </c>
      <c r="AHF19" s="22">
        <v>40.082722316224853</v>
      </c>
      <c r="AHG19" s="140">
        <v>3187</v>
      </c>
      <c r="AHH19" s="22">
        <v>59.917277683775147</v>
      </c>
      <c r="AHI19" s="140">
        <v>22088</v>
      </c>
      <c r="AHJ19" s="22">
        <v>50.102073220523522</v>
      </c>
      <c r="AHK19" s="140">
        <v>21998</v>
      </c>
      <c r="AHL19" s="22">
        <v>49.897926779476478</v>
      </c>
      <c r="AHM19" s="140">
        <v>315</v>
      </c>
      <c r="AHN19" s="22">
        <v>53.754266211604097</v>
      </c>
      <c r="AHO19" s="140">
        <v>271</v>
      </c>
      <c r="AHP19" s="22">
        <v>46.245733788395903</v>
      </c>
      <c r="AHQ19" s="140">
        <v>193</v>
      </c>
      <c r="AHR19" s="140">
        <v>134</v>
      </c>
      <c r="AHS19" s="22">
        <v>144.02985074626866</v>
      </c>
      <c r="AHT19" s="140">
        <v>34</v>
      </c>
      <c r="AHU19" s="140">
        <v>5</v>
      </c>
      <c r="AHV19" s="22">
        <v>12.820512820512819</v>
      </c>
      <c r="AHW19" s="139">
        <v>701</v>
      </c>
      <c r="AHX19" s="22">
        <v>51.093294460641403</v>
      </c>
      <c r="AHY19" s="140">
        <v>671</v>
      </c>
      <c r="AHZ19" s="22">
        <v>48.906705539358605</v>
      </c>
      <c r="AIA19" s="140">
        <v>30351</v>
      </c>
      <c r="AIB19" s="22">
        <v>53.99861227249275</v>
      </c>
      <c r="AIC19" s="140">
        <v>25856</v>
      </c>
      <c r="AID19" s="22">
        <v>46.00138772750725</v>
      </c>
      <c r="AIE19" s="140">
        <v>490</v>
      </c>
      <c r="AIF19" s="22">
        <v>49.544994944388272</v>
      </c>
      <c r="AIG19" s="140">
        <v>499</v>
      </c>
      <c r="AIH19" s="22">
        <v>50.455005055611721</v>
      </c>
      <c r="AII19" s="139">
        <v>4224</v>
      </c>
      <c r="AIJ19" s="22">
        <v>65.134926754047811</v>
      </c>
      <c r="AIK19" s="140">
        <v>2261</v>
      </c>
      <c r="AIL19" s="22">
        <v>34.865073245952196</v>
      </c>
      <c r="AIM19" s="140">
        <v>91323</v>
      </c>
      <c r="AIN19" s="22">
        <v>47.353438352328702</v>
      </c>
      <c r="AIO19" s="140">
        <v>101531</v>
      </c>
      <c r="AIP19" s="22">
        <v>52.646561647671298</v>
      </c>
      <c r="AIQ19" s="139">
        <v>91</v>
      </c>
      <c r="AIR19" s="22">
        <v>32.971014492753625</v>
      </c>
      <c r="AIS19" s="140">
        <v>185</v>
      </c>
      <c r="AIT19" s="22">
        <v>67.028985507246375</v>
      </c>
      <c r="AIU19" s="140">
        <v>634</v>
      </c>
      <c r="AIV19" s="22">
        <v>61.553398058252426</v>
      </c>
      <c r="AIW19" s="140">
        <v>396</v>
      </c>
      <c r="AIX19" s="22">
        <v>38.446601941747574</v>
      </c>
      <c r="AIY19" s="139">
        <v>68</v>
      </c>
      <c r="AIZ19" s="22">
        <v>51.127819548872175</v>
      </c>
      <c r="AJA19" s="140">
        <v>65</v>
      </c>
      <c r="AJB19" s="22">
        <v>48.872180451127818</v>
      </c>
      <c r="AJC19" s="140">
        <v>10901</v>
      </c>
      <c r="AJD19" s="22">
        <v>48.489835861394063</v>
      </c>
      <c r="AJE19" s="140">
        <v>11580</v>
      </c>
      <c r="AJF19" s="22">
        <v>51.51016413860593</v>
      </c>
      <c r="AJG19" s="140">
        <v>6</v>
      </c>
      <c r="AJH19" s="140">
        <v>125</v>
      </c>
      <c r="AJI19" s="22">
        <v>95.419847328244273</v>
      </c>
      <c r="AJJ19" s="140">
        <v>16169</v>
      </c>
      <c r="AJK19" s="138">
        <v>30.222429906542057</v>
      </c>
      <c r="AJL19" s="140">
        <v>37331</v>
      </c>
      <c r="AJM19" s="138">
        <v>69.777570093457939</v>
      </c>
      <c r="AJN19" s="267">
        <v>248</v>
      </c>
      <c r="AJO19" s="268">
        <v>232</v>
      </c>
      <c r="AJP19" s="269">
        <v>0.51666666666666672</v>
      </c>
      <c r="AJQ19" s="61">
        <v>1002</v>
      </c>
      <c r="AJR19" s="19">
        <v>39.511041009463725</v>
      </c>
      <c r="AJS19" s="57">
        <v>1534</v>
      </c>
      <c r="AJT19" s="21">
        <v>60.488958990536275</v>
      </c>
      <c r="AJU19" s="20"/>
      <c r="AJV19" s="19"/>
      <c r="AJW19" s="21"/>
      <c r="AJX19" s="93">
        <v>27942</v>
      </c>
      <c r="AJY19" s="130">
        <v>6.7000000000000002E-3</v>
      </c>
      <c r="AJZ19" s="93">
        <v>26842</v>
      </c>
      <c r="AKA19" s="130">
        <v>6.8999999999999999E-3</v>
      </c>
      <c r="AKB19" s="93">
        <v>192</v>
      </c>
      <c r="AKC19" s="130">
        <v>9.9000000000000005E-2</v>
      </c>
      <c r="AKD19" s="130">
        <v>0</v>
      </c>
      <c r="AKE19" s="130">
        <v>1.04E-2</v>
      </c>
      <c r="AKF19" s="130">
        <v>0.89059999999999995</v>
      </c>
      <c r="AKG19" s="93">
        <v>188</v>
      </c>
      <c r="AKH19" s="130">
        <v>0.10639999999999999</v>
      </c>
      <c r="AKI19" s="130">
        <v>1.06E-2</v>
      </c>
      <c r="AKJ19" s="130">
        <v>0</v>
      </c>
      <c r="AKK19" s="137">
        <v>0.88300000000000001</v>
      </c>
      <c r="AKL19" s="91" t="s">
        <v>25</v>
      </c>
      <c r="AKM19" s="130" t="s">
        <v>25</v>
      </c>
      <c r="AKN19" s="94">
        <v>1239</v>
      </c>
      <c r="AKO19" s="57">
        <v>9</v>
      </c>
      <c r="AKP19" s="93">
        <v>238</v>
      </c>
      <c r="AKQ19" s="57">
        <v>2</v>
      </c>
      <c r="AKR19" s="93">
        <v>0</v>
      </c>
      <c r="AKS19" s="93">
        <v>0</v>
      </c>
      <c r="AKT19" s="93">
        <v>39</v>
      </c>
      <c r="AKU19" s="93">
        <v>40</v>
      </c>
      <c r="AKV19" s="93">
        <v>1120</v>
      </c>
      <c r="AKW19" s="93">
        <v>162</v>
      </c>
      <c r="AKX19" s="93">
        <v>80</v>
      </c>
      <c r="AKY19" s="93">
        <v>36</v>
      </c>
      <c r="AKZ19" s="93">
        <v>0</v>
      </c>
      <c r="ALA19" s="95">
        <v>0</v>
      </c>
      <c r="ALB19" s="93">
        <v>266</v>
      </c>
      <c r="ALC19" s="93">
        <v>14</v>
      </c>
      <c r="ALD19" s="93">
        <v>10</v>
      </c>
      <c r="ALE19" s="93">
        <v>0</v>
      </c>
      <c r="ALF19" s="93">
        <v>128</v>
      </c>
      <c r="ALG19" s="93">
        <v>1</v>
      </c>
      <c r="ALH19" s="93">
        <v>86</v>
      </c>
      <c r="ALI19" s="93">
        <v>8</v>
      </c>
      <c r="ALJ19" s="93">
        <v>22</v>
      </c>
      <c r="ALK19" s="93">
        <v>1</v>
      </c>
      <c r="ALL19" s="93">
        <v>17</v>
      </c>
      <c r="ALM19" s="93">
        <v>0</v>
      </c>
      <c r="ALN19" s="93">
        <v>2</v>
      </c>
      <c r="ALO19" s="93">
        <v>1</v>
      </c>
      <c r="ALP19" s="93">
        <v>1</v>
      </c>
      <c r="ALQ19" s="93">
        <v>0</v>
      </c>
      <c r="ALR19" s="93">
        <v>0</v>
      </c>
      <c r="ALS19" s="93">
        <v>0</v>
      </c>
      <c r="ALT19" s="94">
        <v>29</v>
      </c>
      <c r="ALU19" s="93">
        <v>6</v>
      </c>
      <c r="ALV19" s="93">
        <v>0</v>
      </c>
      <c r="ALW19" s="93">
        <v>0</v>
      </c>
      <c r="ALX19" s="93">
        <v>1</v>
      </c>
      <c r="ALY19" s="93">
        <v>1</v>
      </c>
      <c r="ALZ19" s="93">
        <v>8</v>
      </c>
      <c r="AMA19" s="93">
        <v>0</v>
      </c>
      <c r="AMB19" s="93">
        <v>8</v>
      </c>
      <c r="AMC19" s="93">
        <v>2</v>
      </c>
      <c r="AMD19" s="93">
        <v>9</v>
      </c>
      <c r="AME19" s="93">
        <v>2</v>
      </c>
      <c r="AMF19" s="93">
        <v>2</v>
      </c>
      <c r="AMG19" s="93">
        <v>1</v>
      </c>
      <c r="AMH19" s="93">
        <v>1</v>
      </c>
      <c r="AMI19" s="93">
        <v>0</v>
      </c>
      <c r="AMJ19" s="93">
        <v>0</v>
      </c>
      <c r="AMK19" s="93">
        <v>0</v>
      </c>
      <c r="AML19" s="94">
        <v>9012</v>
      </c>
      <c r="AMM19" s="93">
        <v>5988</v>
      </c>
      <c r="AMN19" s="93">
        <v>2850</v>
      </c>
      <c r="AMO19" s="93">
        <v>1763</v>
      </c>
      <c r="AMP19" s="93">
        <v>923</v>
      </c>
      <c r="AMQ19" s="93">
        <v>630</v>
      </c>
      <c r="AMR19" s="93">
        <v>603</v>
      </c>
      <c r="AMS19" s="93">
        <v>476</v>
      </c>
      <c r="AMT19" s="93">
        <v>473</v>
      </c>
      <c r="AMU19" s="93">
        <v>480</v>
      </c>
      <c r="AMV19" s="93">
        <v>512</v>
      </c>
      <c r="AMW19" s="93">
        <v>219</v>
      </c>
      <c r="AMX19" s="93">
        <v>469</v>
      </c>
      <c r="AMY19" s="93">
        <v>231</v>
      </c>
      <c r="AMZ19" s="93">
        <v>461</v>
      </c>
      <c r="ANA19" s="93">
        <v>153</v>
      </c>
      <c r="ANB19" s="93">
        <v>323</v>
      </c>
      <c r="ANC19" s="93">
        <v>135</v>
      </c>
      <c r="AND19" s="93">
        <v>225</v>
      </c>
      <c r="ANE19" s="93">
        <v>238</v>
      </c>
      <c r="ANF19" s="93">
        <v>302</v>
      </c>
      <c r="ANG19" s="93">
        <v>291</v>
      </c>
      <c r="ANH19" s="93">
        <v>207</v>
      </c>
      <c r="ANI19" s="93">
        <v>133</v>
      </c>
      <c r="ANJ19" s="93">
        <v>140</v>
      </c>
      <c r="ANK19" s="93">
        <v>89</v>
      </c>
      <c r="ANL19" s="93">
        <v>1871</v>
      </c>
      <c r="ANM19" s="93">
        <v>1372</v>
      </c>
      <c r="ANN19" s="94">
        <v>40</v>
      </c>
      <c r="ANO19" s="93">
        <v>40</v>
      </c>
      <c r="ANP19" s="93">
        <v>26</v>
      </c>
      <c r="ANQ19" s="93">
        <v>22</v>
      </c>
      <c r="ANR19" s="93">
        <v>12</v>
      </c>
      <c r="ANS19" s="93">
        <v>6</v>
      </c>
      <c r="ANT19" s="93">
        <v>16</v>
      </c>
      <c r="ANU19" s="93">
        <v>16</v>
      </c>
      <c r="ANV19" s="93">
        <v>109</v>
      </c>
      <c r="ANW19" s="93">
        <v>40</v>
      </c>
      <c r="ANX19" s="93">
        <v>643</v>
      </c>
      <c r="ANY19" s="93">
        <v>305</v>
      </c>
      <c r="ANZ19" s="93">
        <v>2521</v>
      </c>
      <c r="AOA19" s="93">
        <v>1166</v>
      </c>
      <c r="AOB19" s="93">
        <v>5671</v>
      </c>
      <c r="AOC19" s="93">
        <v>4415</v>
      </c>
      <c r="AOD19" s="95">
        <v>0</v>
      </c>
      <c r="AOE19" s="93">
        <v>550</v>
      </c>
      <c r="AOF19" s="93">
        <v>320</v>
      </c>
      <c r="AOG19" s="93">
        <v>573</v>
      </c>
      <c r="AOH19" s="93">
        <v>248</v>
      </c>
      <c r="AOI19" s="93">
        <v>310</v>
      </c>
      <c r="AOJ19" s="93">
        <v>211</v>
      </c>
      <c r="AOK19" s="93">
        <v>128</v>
      </c>
      <c r="AOL19" s="93">
        <v>73</v>
      </c>
      <c r="AOM19" s="93">
        <v>278</v>
      </c>
      <c r="AON19" s="93">
        <v>20</v>
      </c>
      <c r="AOO19" s="93">
        <v>175</v>
      </c>
      <c r="AOP19" s="93">
        <v>8</v>
      </c>
      <c r="AOQ19" s="93">
        <v>97</v>
      </c>
      <c r="AOR19" s="93">
        <v>95</v>
      </c>
      <c r="AOS19" s="93">
        <v>66</v>
      </c>
      <c r="AOT19" s="93">
        <v>52</v>
      </c>
      <c r="AOU19" s="93">
        <v>144</v>
      </c>
      <c r="AOV19" s="93">
        <v>242</v>
      </c>
      <c r="AOW19" s="93">
        <v>70</v>
      </c>
      <c r="AOX19" s="129">
        <v>674.31695664999995</v>
      </c>
      <c r="AOY19" s="130">
        <v>441.32815600999999</v>
      </c>
      <c r="AOZ19" s="130">
        <v>213.24937044999999</v>
      </c>
      <c r="APA19" s="130">
        <v>129.93679677</v>
      </c>
      <c r="APB19" s="130">
        <v>69.062866288999999</v>
      </c>
      <c r="APC19" s="130">
        <v>46.432321023</v>
      </c>
      <c r="APD19" s="130">
        <v>45.119077326000003</v>
      </c>
      <c r="APE19" s="130">
        <v>35.082198106</v>
      </c>
      <c r="APF19" s="130">
        <v>35.39191306</v>
      </c>
      <c r="APG19" s="130">
        <v>35.377006494</v>
      </c>
      <c r="APH19" s="130">
        <v>38.310062340000002</v>
      </c>
      <c r="API19" s="130">
        <v>16.140759212999999</v>
      </c>
      <c r="APJ19" s="130">
        <v>35.092615698000003</v>
      </c>
      <c r="APK19" s="130">
        <v>17.025184374999998</v>
      </c>
      <c r="APL19" s="130">
        <v>34.494020974000001</v>
      </c>
      <c r="APM19" s="130">
        <v>11.27642082</v>
      </c>
      <c r="APN19" s="130">
        <v>24.168261984000001</v>
      </c>
      <c r="APO19" s="130">
        <v>9.9497830762999993</v>
      </c>
      <c r="APP19" s="130">
        <v>16.835476614000001</v>
      </c>
      <c r="APQ19" s="130">
        <v>17.541099053</v>
      </c>
      <c r="APR19" s="130">
        <v>22.596950833000001</v>
      </c>
      <c r="APS19" s="130">
        <v>21.447310186999999</v>
      </c>
      <c r="APT19" s="130">
        <v>15.488638484999999</v>
      </c>
      <c r="APU19" s="130">
        <v>9.8023788825999993</v>
      </c>
      <c r="APV19" s="130">
        <v>10.475407670999999</v>
      </c>
      <c r="APW19" s="130">
        <v>6.5594866207000004</v>
      </c>
      <c r="APX19" s="130">
        <v>139.99634108999999</v>
      </c>
      <c r="APY19" s="137">
        <v>101.11927688999999</v>
      </c>
      <c r="APZ19" s="92">
        <v>314.63855895500001</v>
      </c>
      <c r="AQA19" s="92">
        <v>337.780780273</v>
      </c>
      <c r="AQB19" s="92">
        <v>204.51506332100001</v>
      </c>
      <c r="AQC19" s="92">
        <v>185.77942915</v>
      </c>
      <c r="AQD19" s="92">
        <v>311.64783793999999</v>
      </c>
      <c r="AQE19" s="92">
        <v>333.30555786999997</v>
      </c>
      <c r="AQF19" s="92">
        <v>23.736994110000001</v>
      </c>
      <c r="AQG19" s="92">
        <v>12.88839722</v>
      </c>
      <c r="AQH19" s="92">
        <v>10.251798170000001</v>
      </c>
      <c r="AQI19" s="92">
        <v>10.891169980000001</v>
      </c>
      <c r="AQJ19" s="92">
        <v>52.656750449999997</v>
      </c>
      <c r="AQK19" s="92">
        <v>20.870563369999999</v>
      </c>
      <c r="AQL19" s="92">
        <v>148.69819701</v>
      </c>
      <c r="AQM19" s="92">
        <v>68.264121720000006</v>
      </c>
      <c r="AQN19" s="92">
        <v>705.56658732000005</v>
      </c>
      <c r="AQO19" s="92">
        <v>305.49951528999998</v>
      </c>
      <c r="AQP19" s="92">
        <v>4839.68696929</v>
      </c>
      <c r="AQQ19" s="92">
        <v>3364.3350009000001</v>
      </c>
      <c r="AQR19" s="137">
        <v>0</v>
      </c>
      <c r="AQS19" s="92">
        <v>41.153387279</v>
      </c>
      <c r="AQT19" s="92">
        <v>23.584670996</v>
      </c>
      <c r="AQU19" s="92">
        <v>42.874347110999999</v>
      </c>
      <c r="AQV19" s="92">
        <v>18.278120022</v>
      </c>
      <c r="AQW19" s="92">
        <v>23.195545556999999</v>
      </c>
      <c r="AQX19" s="92">
        <v>15.551142437999999</v>
      </c>
      <c r="AQY19" s="92">
        <v>9.5775155850000004</v>
      </c>
      <c r="AQZ19" s="92">
        <v>5.3802530709000003</v>
      </c>
      <c r="ARA19" s="92">
        <v>20.801166661</v>
      </c>
      <c r="ARB19" s="92">
        <v>1.4740419372</v>
      </c>
      <c r="ARC19" s="92">
        <v>13.094259589</v>
      </c>
      <c r="ARD19" s="92">
        <v>0.58960000000000001</v>
      </c>
      <c r="ARE19" s="92">
        <v>7.2579610291999996</v>
      </c>
      <c r="ARF19" s="92">
        <v>7.0016992018000002</v>
      </c>
      <c r="ARG19" s="92">
        <v>4.9384064734999997</v>
      </c>
      <c r="ARH19" s="92">
        <v>3.8325090367999999</v>
      </c>
      <c r="ARI19" s="92">
        <v>10.774705033</v>
      </c>
      <c r="ARJ19" s="92">
        <v>17.83590744</v>
      </c>
      <c r="ARK19" s="130">
        <v>5.1591467803000004</v>
      </c>
      <c r="ARL19" s="129">
        <v>543.68865444000005</v>
      </c>
      <c r="ARM19" s="130">
        <v>333.70691628999998</v>
      </c>
      <c r="ARN19" s="130">
        <v>174.32147484000001</v>
      </c>
      <c r="ARO19" s="130">
        <v>100.13868463</v>
      </c>
      <c r="ARP19" s="130">
        <v>54.757061553</v>
      </c>
      <c r="ARQ19" s="130">
        <v>33.882258810000003</v>
      </c>
      <c r="ARR19" s="130">
        <v>36.738486655999999</v>
      </c>
      <c r="ARS19" s="130">
        <v>25.315251234000002</v>
      </c>
      <c r="ART19" s="130">
        <v>28.458032802000002</v>
      </c>
      <c r="ARU19" s="130">
        <v>26.315089619999998</v>
      </c>
      <c r="ARV19" s="130">
        <v>33.093231680000002</v>
      </c>
      <c r="ARW19" s="130">
        <v>13.070561842</v>
      </c>
      <c r="ARX19" s="130">
        <v>26.402526454</v>
      </c>
      <c r="ARY19" s="130">
        <v>12.00905579</v>
      </c>
      <c r="ARZ19" s="130">
        <v>25.454194922999999</v>
      </c>
      <c r="ASA19" s="130">
        <v>7.8816990551000004</v>
      </c>
      <c r="ASB19" s="130">
        <v>19.522035054</v>
      </c>
      <c r="ASC19" s="130">
        <v>7.7657647110000001</v>
      </c>
      <c r="ASD19" s="130">
        <v>12.988933953</v>
      </c>
      <c r="ASE19" s="130">
        <v>12.946918637</v>
      </c>
      <c r="ASF19" s="130">
        <v>17.461009882999999</v>
      </c>
      <c r="ASG19" s="130">
        <v>15.297835280999999</v>
      </c>
      <c r="ASH19" s="130">
        <v>13.054510516000001</v>
      </c>
      <c r="ASI19" s="130">
        <v>7.9403843324999999</v>
      </c>
      <c r="ASJ19" s="130">
        <v>8.1691230753999999</v>
      </c>
      <c r="ASK19" s="137">
        <v>4.9321828109999997</v>
      </c>
      <c r="ASL19" s="92">
        <v>33.755722499999997</v>
      </c>
      <c r="ASM19" s="92">
        <v>18.162937034999999</v>
      </c>
      <c r="ASN19" s="92">
        <v>36.181749852999999</v>
      </c>
      <c r="ASO19" s="92">
        <v>14.150682420000001</v>
      </c>
      <c r="ASP19" s="92">
        <v>18.597344660000001</v>
      </c>
      <c r="ASQ19" s="92">
        <v>11.820539907000001</v>
      </c>
      <c r="ASR19" s="92">
        <v>7.6631079644</v>
      </c>
      <c r="ASS19" s="92">
        <v>4.0302709556999998</v>
      </c>
      <c r="AST19" s="92">
        <v>16.768031619999999</v>
      </c>
      <c r="ASU19" s="92">
        <v>1.0867129182999999</v>
      </c>
      <c r="ASV19" s="92">
        <v>10.592529086000001</v>
      </c>
      <c r="ASW19" s="92">
        <v>0.42020371420000002</v>
      </c>
      <c r="ASX19" s="92">
        <v>5.8341258237</v>
      </c>
      <c r="ASY19" s="92">
        <v>5.3199451824999997</v>
      </c>
      <c r="ASZ19" s="92">
        <v>3.9918833600000001</v>
      </c>
      <c r="ATA19" s="92">
        <v>2.9593099981000002</v>
      </c>
      <c r="ATB19" s="92">
        <v>8.5326053545999994</v>
      </c>
      <c r="ATC19" s="92">
        <v>13.739266732000001</v>
      </c>
      <c r="ATD19" s="137">
        <v>3.9296403499000001</v>
      </c>
      <c r="ATE19" s="91">
        <v>838</v>
      </c>
      <c r="ATF19" s="91">
        <v>1913</v>
      </c>
      <c r="ATG19" s="91">
        <v>5</v>
      </c>
      <c r="ATH19" s="91">
        <v>12</v>
      </c>
      <c r="ATI19" s="91">
        <v>109</v>
      </c>
      <c r="ATJ19" s="91">
        <v>278</v>
      </c>
      <c r="ATK19" s="91">
        <v>394</v>
      </c>
      <c r="ATL19" s="91">
        <v>1040</v>
      </c>
      <c r="ATM19" s="91">
        <v>215</v>
      </c>
      <c r="ATN19" s="91">
        <v>454</v>
      </c>
      <c r="ATO19" s="91">
        <v>115</v>
      </c>
      <c r="ATP19" s="95">
        <v>129</v>
      </c>
      <c r="ATQ19" s="91">
        <v>207</v>
      </c>
      <c r="ATR19" s="91">
        <v>133</v>
      </c>
      <c r="ATS19" s="91">
        <v>0</v>
      </c>
      <c r="ATT19" s="91">
        <v>0</v>
      </c>
      <c r="ATU19" s="91">
        <v>14</v>
      </c>
      <c r="ATV19" s="91">
        <v>7</v>
      </c>
      <c r="ATW19" s="91">
        <v>67</v>
      </c>
      <c r="ATX19" s="91">
        <v>47</v>
      </c>
      <c r="ATY19" s="91">
        <v>89</v>
      </c>
      <c r="ATZ19" s="91">
        <v>50</v>
      </c>
      <c r="AUA19" s="91">
        <v>37</v>
      </c>
      <c r="AUB19" s="93">
        <v>29</v>
      </c>
      <c r="AUC19" s="129">
        <v>15.488638484999999</v>
      </c>
      <c r="AUD19" s="130">
        <v>9.8023788825999993</v>
      </c>
      <c r="AUE19" s="130">
        <v>0</v>
      </c>
      <c r="AUF19" s="130">
        <v>0</v>
      </c>
      <c r="AUG19" s="130">
        <v>6.7632523514000003</v>
      </c>
      <c r="AUH19" s="130">
        <v>3.6523485905999999</v>
      </c>
      <c r="AUI19" s="130">
        <v>15.494213373999999</v>
      </c>
      <c r="AUJ19" s="130">
        <v>10.519389249</v>
      </c>
      <c r="AUK19" s="130">
        <v>24.908935451000001</v>
      </c>
      <c r="AUL19" s="130">
        <v>13.100322267999999</v>
      </c>
      <c r="AUM19" s="130">
        <v>31.5761625574</v>
      </c>
      <c r="AUN19" s="137">
        <v>22.0986055017</v>
      </c>
      <c r="AUO19" s="93">
        <v>351</v>
      </c>
      <c r="AUP19" s="93">
        <v>210</v>
      </c>
      <c r="AUQ19" s="93">
        <v>1198</v>
      </c>
      <c r="AUR19" s="93">
        <v>504</v>
      </c>
      <c r="AUS19" s="93">
        <v>1497</v>
      </c>
      <c r="AUT19" s="93">
        <v>365</v>
      </c>
      <c r="AUU19" s="93">
        <v>1472</v>
      </c>
      <c r="AUV19" s="93">
        <v>165</v>
      </c>
      <c r="AUW19" s="93">
        <v>696</v>
      </c>
      <c r="AUX19" s="93">
        <v>42</v>
      </c>
      <c r="AUY19" s="93">
        <v>157</v>
      </c>
      <c r="AUZ19" s="93">
        <v>4</v>
      </c>
      <c r="AVA19" s="93">
        <v>43</v>
      </c>
      <c r="AVB19" s="93">
        <v>1</v>
      </c>
      <c r="AVC19" s="93">
        <v>7</v>
      </c>
      <c r="AVD19" s="95">
        <v>0</v>
      </c>
      <c r="AVE19" s="61">
        <v>3451</v>
      </c>
      <c r="AVF19" s="57">
        <v>4016</v>
      </c>
      <c r="AVG19" s="175">
        <v>2820</v>
      </c>
      <c r="AVH19" s="57">
        <v>3753</v>
      </c>
      <c r="AVI19" s="61"/>
      <c r="AVJ19" s="98"/>
      <c r="AVK19" s="61"/>
      <c r="AVL19" s="98"/>
      <c r="AVM19" s="61"/>
      <c r="AVN19" s="98"/>
      <c r="AVO19" s="61"/>
      <c r="AVP19" s="98"/>
      <c r="AVQ19" s="61"/>
      <c r="AVR19" s="61"/>
      <c r="AVS19" s="98"/>
      <c r="AVT19" s="61"/>
      <c r="AVU19" s="57"/>
      <c r="AVV19" s="57"/>
      <c r="AVW19" s="57"/>
      <c r="AVX19" s="57"/>
      <c r="AVY19" s="57"/>
      <c r="AVZ19" s="57"/>
      <c r="AWA19" s="98"/>
      <c r="AWB19" s="57"/>
      <c r="AWC19" s="226"/>
      <c r="AWD19" s="226"/>
      <c r="AWE19" s="226"/>
      <c r="AWF19" s="226"/>
      <c r="AWG19" s="226"/>
      <c r="AWH19" s="226"/>
      <c r="AWI19" s="226"/>
      <c r="AWJ19" s="57"/>
      <c r="AWK19" s="226"/>
      <c r="AWL19" s="226"/>
      <c r="AWM19" s="226"/>
      <c r="AWN19" s="226"/>
      <c r="AWO19" s="226"/>
      <c r="AWP19" s="226"/>
      <c r="AWQ19" s="226"/>
      <c r="AWR19" s="57"/>
      <c r="AWS19" s="226"/>
      <c r="AWT19" s="226"/>
      <c r="AWU19" s="226"/>
      <c r="AWV19" s="226"/>
      <c r="AWW19" s="226"/>
      <c r="AWX19" s="226"/>
      <c r="AWY19" s="226"/>
      <c r="AWZ19" s="61">
        <v>49</v>
      </c>
      <c r="AXA19" s="57">
        <v>30</v>
      </c>
      <c r="AXB19" s="103">
        <v>0</v>
      </c>
      <c r="AXC19" s="57">
        <v>34</v>
      </c>
      <c r="AXD19" s="57">
        <v>34</v>
      </c>
      <c r="AXE19" s="103">
        <v>0</v>
      </c>
      <c r="AXF19" s="57">
        <v>3</v>
      </c>
      <c r="AXG19" s="103">
        <v>0</v>
      </c>
      <c r="AXH19" s="103">
        <v>3</v>
      </c>
      <c r="AXI19" s="57">
        <v>3</v>
      </c>
      <c r="AXJ19" s="103">
        <v>0</v>
      </c>
      <c r="AXK19" s="103">
        <v>0</v>
      </c>
      <c r="AXL19" s="103">
        <v>0</v>
      </c>
      <c r="AXM19" s="103">
        <v>0</v>
      </c>
      <c r="AXN19" s="103">
        <v>0</v>
      </c>
      <c r="AXO19" s="102">
        <v>18732</v>
      </c>
      <c r="AXP19" s="103">
        <v>8741</v>
      </c>
      <c r="AXQ19" s="103">
        <v>5829</v>
      </c>
      <c r="AXR19" s="103">
        <v>477</v>
      </c>
      <c r="AXS19" s="103">
        <v>3685</v>
      </c>
      <c r="AXT19" s="723">
        <v>3363</v>
      </c>
      <c r="AXU19" s="508"/>
      <c r="AXV19" s="723">
        <v>2146</v>
      </c>
      <c r="AXW19" s="508"/>
      <c r="AXX19" s="315"/>
      <c r="AXY19" s="315"/>
      <c r="AXZ19" s="103">
        <v>2</v>
      </c>
      <c r="AYA19" s="104">
        <v>0</v>
      </c>
      <c r="AYB19" s="102">
        <v>4633</v>
      </c>
      <c r="AYC19" s="103">
        <v>10603</v>
      </c>
      <c r="AYD19" s="103">
        <v>925</v>
      </c>
      <c r="AYE19" s="103">
        <v>5951</v>
      </c>
      <c r="AYF19" s="103">
        <v>2380</v>
      </c>
      <c r="AYG19" s="103">
        <v>2465</v>
      </c>
      <c r="AYH19" s="76">
        <v>165</v>
      </c>
      <c r="AYI19" s="76">
        <v>223</v>
      </c>
      <c r="AYJ19" s="76">
        <v>1163</v>
      </c>
      <c r="AYK19" s="76">
        <v>1964</v>
      </c>
      <c r="AYL19" s="76">
        <v>441</v>
      </c>
      <c r="AYM19" s="76">
        <v>387</v>
      </c>
      <c r="AYN19" s="76">
        <v>684</v>
      </c>
      <c r="AYO19" s="76">
        <v>620</v>
      </c>
      <c r="AYP19" s="76">
        <v>976</v>
      </c>
      <c r="AYQ19" s="76">
        <v>1249</v>
      </c>
      <c r="AYR19" s="76">
        <v>248</v>
      </c>
      <c r="AYS19" s="76">
        <v>565</v>
      </c>
      <c r="AYT19" s="76">
        <v>585</v>
      </c>
      <c r="AYU19" s="76">
        <v>3412</v>
      </c>
      <c r="AYV19" s="76">
        <v>959</v>
      </c>
      <c r="AYW19" s="76">
        <v>3085</v>
      </c>
      <c r="AYX19" s="76">
        <v>373</v>
      </c>
      <c r="AYY19" s="103">
        <v>509</v>
      </c>
      <c r="AYZ19" s="76">
        <v>367</v>
      </c>
      <c r="AZA19" s="104">
        <v>776</v>
      </c>
      <c r="AZB19" s="102">
        <v>11132</v>
      </c>
      <c r="AZC19" s="103">
        <v>2779</v>
      </c>
      <c r="AZD19" s="103">
        <v>135</v>
      </c>
      <c r="AZE19" s="76">
        <v>15</v>
      </c>
      <c r="AZF19" s="76"/>
      <c r="AZG19" s="77"/>
      <c r="AZH19" s="103">
        <v>1840</v>
      </c>
      <c r="AZI19" s="103">
        <v>152</v>
      </c>
      <c r="AZJ19" s="103">
        <v>1129</v>
      </c>
      <c r="AZK19" s="76">
        <v>4</v>
      </c>
      <c r="AZL19" s="76">
        <v>28</v>
      </c>
      <c r="AZM19" s="76">
        <v>20</v>
      </c>
      <c r="AZN19" s="76">
        <v>92</v>
      </c>
      <c r="AZO19" s="76">
        <v>90</v>
      </c>
      <c r="AZP19" s="76">
        <v>567</v>
      </c>
      <c r="AZQ19" s="76">
        <v>12</v>
      </c>
      <c r="AZR19" s="76">
        <v>138</v>
      </c>
      <c r="AZS19" s="76">
        <v>4</v>
      </c>
      <c r="AZT19" s="76">
        <v>67</v>
      </c>
      <c r="AZU19" s="76">
        <v>5</v>
      </c>
      <c r="AZV19" s="76">
        <v>84</v>
      </c>
      <c r="AZW19" s="76">
        <v>1</v>
      </c>
      <c r="AZX19" s="76">
        <v>41</v>
      </c>
      <c r="AZY19" s="76">
        <v>1</v>
      </c>
      <c r="AZZ19" s="76">
        <v>16</v>
      </c>
      <c r="BAA19" s="76">
        <v>0</v>
      </c>
      <c r="BAB19" s="76">
        <v>3</v>
      </c>
      <c r="BAC19" s="76">
        <v>15</v>
      </c>
      <c r="BAD19" s="76">
        <v>93</v>
      </c>
      <c r="BAE19" s="102">
        <v>1264</v>
      </c>
      <c r="BAF19" s="104">
        <v>82</v>
      </c>
      <c r="BAG19" s="191">
        <v>59</v>
      </c>
      <c r="BAH19" s="192">
        <v>35.620598365678646</v>
      </c>
      <c r="BAI19" s="66">
        <v>12</v>
      </c>
      <c r="BAJ19" s="192">
        <v>7.8493192350838408</v>
      </c>
      <c r="BAK19" s="66">
        <v>939</v>
      </c>
      <c r="BAL19" s="192">
        <v>785.58670107965884</v>
      </c>
      <c r="BAM19" s="66">
        <v>144</v>
      </c>
      <c r="BAN19" s="192">
        <v>130.41942524883845</v>
      </c>
      <c r="BAO19" s="66">
        <v>1989</v>
      </c>
      <c r="BAP19" s="192">
        <v>1605.1390273131876</v>
      </c>
      <c r="BAQ19" s="66">
        <v>425</v>
      </c>
      <c r="BAR19" s="192">
        <v>370.25259939104336</v>
      </c>
      <c r="BAS19" s="66">
        <v>15389</v>
      </c>
      <c r="BAT19" s="192">
        <v>1659.3953326877913</v>
      </c>
      <c r="BAU19" s="66">
        <v>3332</v>
      </c>
      <c r="BAV19" s="193">
        <v>340.43961871171393</v>
      </c>
      <c r="BAW19" s="191">
        <v>18376</v>
      </c>
      <c r="BAX19" s="66">
        <v>3913</v>
      </c>
      <c r="BAY19" s="66">
        <v>228</v>
      </c>
      <c r="BAZ19" s="66">
        <v>15</v>
      </c>
      <c r="BBA19" s="66">
        <v>4</v>
      </c>
      <c r="BBB19" s="66">
        <v>0</v>
      </c>
      <c r="BBC19" s="66">
        <v>44</v>
      </c>
      <c r="BBD19" s="66">
        <v>6</v>
      </c>
      <c r="BBE19" s="66">
        <v>76</v>
      </c>
      <c r="BBF19" s="66">
        <v>1</v>
      </c>
      <c r="BBG19" s="66">
        <v>0</v>
      </c>
      <c r="BBH19" s="66">
        <v>0</v>
      </c>
      <c r="BBI19" s="66">
        <v>0</v>
      </c>
      <c r="BBJ19" s="66">
        <v>0</v>
      </c>
      <c r="BBK19" s="66">
        <v>52</v>
      </c>
      <c r="BBL19" s="66">
        <v>4</v>
      </c>
      <c r="BBM19" s="66">
        <v>52</v>
      </c>
      <c r="BBN19" s="66">
        <v>4</v>
      </c>
      <c r="BBO19" s="66">
        <v>2666</v>
      </c>
      <c r="BBP19" s="66">
        <v>672</v>
      </c>
      <c r="BBQ19" s="66">
        <v>785</v>
      </c>
      <c r="BBR19" s="66">
        <v>566</v>
      </c>
      <c r="BBS19" s="66">
        <v>130</v>
      </c>
      <c r="BBT19" s="66">
        <v>57</v>
      </c>
      <c r="BBU19" s="66">
        <v>2821</v>
      </c>
      <c r="BBV19" s="66">
        <v>443</v>
      </c>
      <c r="BBW19" s="66">
        <v>36</v>
      </c>
      <c r="BBX19" s="194">
        <v>29</v>
      </c>
      <c r="BBY19" s="191">
        <v>12053</v>
      </c>
      <c r="BBZ19" s="66">
        <v>8768</v>
      </c>
      <c r="BCA19" s="66">
        <v>2772</v>
      </c>
      <c r="BCB19" s="66">
        <v>2340</v>
      </c>
      <c r="BCC19" s="66">
        <v>2097</v>
      </c>
      <c r="BCD19" s="66">
        <v>1788</v>
      </c>
      <c r="BCE19" s="66">
        <v>466</v>
      </c>
      <c r="BCF19" s="66">
        <v>350</v>
      </c>
      <c r="BCG19" s="66">
        <v>4586</v>
      </c>
      <c r="BCH19" s="66">
        <v>2977</v>
      </c>
      <c r="BCI19" s="66">
        <v>458</v>
      </c>
      <c r="BCJ19" s="66">
        <v>346</v>
      </c>
      <c r="BCK19" s="66">
        <v>296</v>
      </c>
      <c r="BCL19" s="66">
        <v>338</v>
      </c>
      <c r="BCM19" s="66">
        <v>401</v>
      </c>
      <c r="BCN19" s="66">
        <v>82</v>
      </c>
      <c r="BCO19" s="66">
        <v>415</v>
      </c>
      <c r="BCP19" s="66">
        <v>153</v>
      </c>
      <c r="BCQ19" s="66">
        <v>562</v>
      </c>
      <c r="BCR19" s="194">
        <v>394</v>
      </c>
      <c r="BCS19" s="191">
        <v>18376</v>
      </c>
      <c r="BCT19" s="66">
        <v>3913</v>
      </c>
      <c r="BCU19" s="66">
        <v>4553</v>
      </c>
      <c r="BCV19" s="66">
        <v>1433</v>
      </c>
      <c r="BCW19" s="66">
        <v>1635</v>
      </c>
      <c r="BCX19" s="66">
        <v>665</v>
      </c>
      <c r="BCY19" s="66">
        <v>978</v>
      </c>
      <c r="BCZ19" s="66">
        <v>236</v>
      </c>
      <c r="BDA19" s="66">
        <v>9664</v>
      </c>
      <c r="BDB19" s="66">
        <v>1207</v>
      </c>
      <c r="BDC19" s="66">
        <v>437</v>
      </c>
      <c r="BDD19" s="66">
        <v>120</v>
      </c>
      <c r="BDE19" s="66">
        <v>231</v>
      </c>
      <c r="BDF19" s="66">
        <v>127</v>
      </c>
      <c r="BDG19" s="66">
        <v>266</v>
      </c>
      <c r="BDH19" s="66">
        <v>26</v>
      </c>
      <c r="BDI19" s="66">
        <v>553</v>
      </c>
      <c r="BDJ19" s="66">
        <v>77</v>
      </c>
      <c r="BDK19" s="66">
        <v>59</v>
      </c>
      <c r="BDL19" s="194">
        <v>22</v>
      </c>
      <c r="BDM19" s="191">
        <v>2666</v>
      </c>
      <c r="BDN19" s="66">
        <v>672</v>
      </c>
      <c r="BDO19" s="192">
        <v>199.48169179330375</v>
      </c>
      <c r="BDP19" s="193">
        <v>49.527809090932543</v>
      </c>
      <c r="BDQ19" s="191">
        <v>228</v>
      </c>
      <c r="BDR19" s="66">
        <v>76</v>
      </c>
      <c r="BDS19" s="66">
        <v>52</v>
      </c>
      <c r="BDT19" s="66">
        <v>15</v>
      </c>
      <c r="BDU19" s="66">
        <v>1</v>
      </c>
      <c r="BDV19" s="66">
        <v>4</v>
      </c>
      <c r="BDW19" s="192">
        <v>17.059949635736405</v>
      </c>
      <c r="BDX19" s="192">
        <v>1.1055314529226015</v>
      </c>
      <c r="BDY19" s="66">
        <v>99</v>
      </c>
      <c r="BDZ19" s="66">
        <v>1</v>
      </c>
      <c r="BEA19" s="66">
        <v>11</v>
      </c>
      <c r="BEB19" s="66">
        <v>151</v>
      </c>
      <c r="BEC19" s="66">
        <v>72</v>
      </c>
      <c r="BED19" s="194">
        <v>57</v>
      </c>
      <c r="BEE19" s="191">
        <v>514</v>
      </c>
      <c r="BEF19" s="192">
        <v>19.084557585424744</v>
      </c>
      <c r="BEG19" s="66">
        <v>474</v>
      </c>
      <c r="BEH19" s="192">
        <v>92.217889999999997</v>
      </c>
      <c r="BEI19" s="66">
        <v>483</v>
      </c>
      <c r="BEJ19" s="66">
        <v>5</v>
      </c>
      <c r="BEK19" s="192">
        <v>36.140156465178435</v>
      </c>
      <c r="BEL19" s="192">
        <v>0.3685104843075338</v>
      </c>
      <c r="BEM19" s="66">
        <v>34</v>
      </c>
      <c r="BEN19" s="194">
        <v>500</v>
      </c>
      <c r="BEO19" s="191">
        <v>483</v>
      </c>
      <c r="BEP19" s="66">
        <v>5</v>
      </c>
      <c r="BEQ19" s="66">
        <v>20</v>
      </c>
      <c r="BER19" s="66">
        <v>0</v>
      </c>
      <c r="BES19" s="66">
        <v>98</v>
      </c>
      <c r="BET19" s="66">
        <v>4</v>
      </c>
      <c r="BEU19" s="66">
        <v>126</v>
      </c>
      <c r="BEV19" s="66">
        <v>0</v>
      </c>
      <c r="BEW19" s="66">
        <v>239</v>
      </c>
      <c r="BEX19" s="194">
        <v>1</v>
      </c>
      <c r="BEY19" s="191">
        <v>483</v>
      </c>
      <c r="BEZ19" s="66">
        <v>5</v>
      </c>
      <c r="BFA19" s="66">
        <v>33</v>
      </c>
      <c r="BFB19" s="66">
        <v>0</v>
      </c>
      <c r="BFC19" s="66">
        <v>134</v>
      </c>
      <c r="BFD19" s="66">
        <v>4</v>
      </c>
      <c r="BFE19" s="66">
        <v>218</v>
      </c>
      <c r="BFF19" s="66">
        <v>1</v>
      </c>
      <c r="BFG19" s="66">
        <v>83</v>
      </c>
      <c r="BFH19" s="66">
        <v>0</v>
      </c>
      <c r="BFI19" s="66">
        <v>6</v>
      </c>
      <c r="BFJ19" s="66">
        <v>0</v>
      </c>
      <c r="BFK19" s="66">
        <v>9</v>
      </c>
      <c r="BFL19" s="194">
        <v>0</v>
      </c>
      <c r="BFM19" s="191">
        <v>998</v>
      </c>
      <c r="BFN19" s="66">
        <v>156</v>
      </c>
      <c r="BFO19" s="66">
        <v>59</v>
      </c>
      <c r="BFP19" s="66">
        <v>12</v>
      </c>
      <c r="BFQ19" s="66">
        <v>939</v>
      </c>
      <c r="BFR19" s="66">
        <v>144</v>
      </c>
      <c r="BFS19" s="192">
        <v>349.97527729754563</v>
      </c>
      <c r="BFT19" s="192">
        <v>59.249693781630697</v>
      </c>
      <c r="BFU19" s="66">
        <v>299</v>
      </c>
      <c r="BFV19" s="66">
        <v>39</v>
      </c>
      <c r="BFW19" s="192">
        <v>250.1495459241938</v>
      </c>
      <c r="BFX19" s="192">
        <v>35.321927671560417</v>
      </c>
      <c r="BFY19" s="66">
        <v>37</v>
      </c>
      <c r="BFZ19" s="66">
        <v>4</v>
      </c>
      <c r="BGA19" s="192">
        <v>30.954960532425321</v>
      </c>
      <c r="BGB19" s="193">
        <v>3.622761812467735</v>
      </c>
      <c r="BGC19" s="191">
        <v>37</v>
      </c>
      <c r="BGD19" s="66">
        <v>4</v>
      </c>
      <c r="BGE19" s="66">
        <v>2</v>
      </c>
      <c r="BGF19" s="66">
        <v>0</v>
      </c>
      <c r="BGG19" s="66">
        <v>0</v>
      </c>
      <c r="BGH19" s="66">
        <v>1</v>
      </c>
      <c r="BGI19" s="66">
        <v>17</v>
      </c>
      <c r="BGJ19" s="66">
        <v>1</v>
      </c>
      <c r="BGK19" s="66">
        <v>0</v>
      </c>
      <c r="BGL19" s="66">
        <v>0</v>
      </c>
      <c r="BGM19" s="66">
        <v>0</v>
      </c>
      <c r="BGN19" s="66">
        <v>0</v>
      </c>
      <c r="BGO19" s="66">
        <v>16</v>
      </c>
      <c r="BGP19" s="66">
        <v>1</v>
      </c>
      <c r="BGQ19" s="66">
        <v>2</v>
      </c>
      <c r="BGR19" s="66">
        <v>1</v>
      </c>
      <c r="BGS19" s="66">
        <v>299</v>
      </c>
      <c r="BGT19" s="66">
        <v>39</v>
      </c>
      <c r="BGU19" s="66">
        <v>6</v>
      </c>
      <c r="BGV19" s="66">
        <v>0</v>
      </c>
      <c r="BGW19" s="66">
        <v>104</v>
      </c>
      <c r="BGX19" s="194">
        <v>20</v>
      </c>
      <c r="BGY19" s="191">
        <v>1</v>
      </c>
      <c r="BGZ19" s="66">
        <v>0</v>
      </c>
      <c r="BHA19" s="66">
        <v>0</v>
      </c>
      <c r="BHB19" s="66">
        <v>0</v>
      </c>
      <c r="BHC19" s="66">
        <v>0</v>
      </c>
      <c r="BHD19" s="66">
        <v>0</v>
      </c>
      <c r="BHE19" s="66">
        <v>1</v>
      </c>
      <c r="BHF19" s="66">
        <v>0</v>
      </c>
      <c r="BHG19" s="66">
        <v>0</v>
      </c>
      <c r="BHH19" s="66">
        <v>0</v>
      </c>
      <c r="BHI19" s="66">
        <v>0</v>
      </c>
      <c r="BHJ19" s="66">
        <v>0</v>
      </c>
      <c r="BHK19" s="66">
        <v>0</v>
      </c>
      <c r="BHL19" s="66">
        <v>0</v>
      </c>
      <c r="BHM19" s="66">
        <v>0</v>
      </c>
      <c r="BHN19" s="66">
        <v>0</v>
      </c>
      <c r="BHO19" s="66">
        <v>35</v>
      </c>
      <c r="BHP19" s="66">
        <v>7</v>
      </c>
      <c r="BHQ19" s="66">
        <v>0</v>
      </c>
      <c r="BHR19" s="66">
        <v>0</v>
      </c>
      <c r="BHS19" s="66">
        <v>0</v>
      </c>
      <c r="BHT19" s="194">
        <v>0</v>
      </c>
      <c r="BHU19" s="191">
        <v>1699</v>
      </c>
      <c r="BHV19" s="66">
        <v>285</v>
      </c>
      <c r="BHW19" s="66">
        <v>772</v>
      </c>
      <c r="BHX19" s="66">
        <v>107</v>
      </c>
      <c r="BHY19" s="66">
        <v>927</v>
      </c>
      <c r="BHZ19" s="194">
        <v>178</v>
      </c>
      <c r="BIA19" s="191">
        <v>110</v>
      </c>
      <c r="BIB19" s="66">
        <v>47</v>
      </c>
      <c r="BIC19" s="192">
        <v>0.70967741935483875</v>
      </c>
      <c r="BID19" s="192">
        <v>0.3032258064516129</v>
      </c>
      <c r="BIE19" s="192">
        <v>0.82306774558377394</v>
      </c>
      <c r="BIF19" s="192">
        <v>0.34639985524908173</v>
      </c>
      <c r="BIG19" s="66">
        <v>35</v>
      </c>
      <c r="BIH19" s="66">
        <v>17</v>
      </c>
      <c r="BII19" s="192">
        <v>0.22580645161290322</v>
      </c>
      <c r="BIJ19" s="192">
        <v>0.10967741935483871</v>
      </c>
      <c r="BIK19" s="192">
        <v>0.26188519177665531</v>
      </c>
      <c r="BIL19" s="192">
        <v>0.12529356466456149</v>
      </c>
      <c r="BIM19" s="192">
        <v>1.0849529373604292</v>
      </c>
      <c r="BIN19" s="192">
        <v>0.47169341991364327</v>
      </c>
      <c r="BIO19" s="66">
        <v>65</v>
      </c>
      <c r="BIP19" s="66">
        <v>21</v>
      </c>
      <c r="BIQ19" s="194">
        <v>0</v>
      </c>
      <c r="BIR19" s="66">
        <v>20</v>
      </c>
      <c r="BIS19" s="66">
        <v>5</v>
      </c>
      <c r="BIT19" s="66">
        <v>8</v>
      </c>
      <c r="BIU19" s="66">
        <v>2</v>
      </c>
      <c r="BIV19" s="66">
        <v>12</v>
      </c>
      <c r="BIW19" s="66">
        <v>3</v>
      </c>
      <c r="BIX19" s="198">
        <v>5256</v>
      </c>
      <c r="BIY19" s="199">
        <v>2403</v>
      </c>
      <c r="BIZ19" s="199">
        <v>2210</v>
      </c>
      <c r="BJA19" s="141">
        <v>631</v>
      </c>
      <c r="BJB19" s="141">
        <v>12</v>
      </c>
      <c r="BJC19" s="199">
        <v>23446</v>
      </c>
      <c r="BJD19" s="199">
        <v>8981</v>
      </c>
      <c r="BJE19" s="199">
        <v>5019</v>
      </c>
      <c r="BJF19" s="199">
        <v>8768</v>
      </c>
      <c r="BJG19" s="141">
        <v>654</v>
      </c>
      <c r="BJH19" s="141">
        <v>61</v>
      </c>
      <c r="BJI19" s="48">
        <v>59.71</v>
      </c>
      <c r="BJJ19" s="48">
        <v>37.4</v>
      </c>
      <c r="BJK19" s="49">
        <v>2.79</v>
      </c>
      <c r="BJL19" s="191"/>
      <c r="BJM19" s="194"/>
      <c r="BJN19" s="191"/>
      <c r="BJO19" s="194"/>
      <c r="BJP19" s="103"/>
      <c r="BJQ19" s="103"/>
      <c r="BJR19" s="103"/>
      <c r="BJS19" s="103"/>
      <c r="BJT19" s="103"/>
      <c r="BJU19" s="103"/>
      <c r="BJV19" s="103"/>
      <c r="BJW19" s="103"/>
      <c r="BJX19" s="103"/>
      <c r="BJY19" s="103"/>
      <c r="BJZ19" s="103"/>
      <c r="BKA19" s="103"/>
      <c r="BKB19" s="103"/>
      <c r="BKC19" s="103"/>
      <c r="BKD19" s="61">
        <v>489</v>
      </c>
      <c r="BKE19" s="57">
        <v>105</v>
      </c>
      <c r="BKF19" s="57">
        <v>13</v>
      </c>
      <c r="BKG19" s="57">
        <v>9</v>
      </c>
      <c r="BKH19" s="57">
        <v>538</v>
      </c>
      <c r="BKI19" s="57">
        <v>87</v>
      </c>
      <c r="BKJ19" s="57">
        <v>19</v>
      </c>
      <c r="BKK19" s="57">
        <v>4</v>
      </c>
      <c r="BKL19" s="57">
        <v>1</v>
      </c>
      <c r="BKM19" s="66">
        <v>0</v>
      </c>
      <c r="BKN19" s="57">
        <v>5</v>
      </c>
      <c r="BKO19" s="66">
        <v>0</v>
      </c>
      <c r="BKP19" s="57">
        <v>54</v>
      </c>
      <c r="BKQ19" s="57">
        <v>1</v>
      </c>
      <c r="BKR19" s="57">
        <v>330</v>
      </c>
      <c r="BKS19" s="57">
        <v>62</v>
      </c>
      <c r="BKT19" s="57">
        <v>1</v>
      </c>
      <c r="BKU19" s="57">
        <v>3</v>
      </c>
      <c r="BKV19" s="57"/>
      <c r="BKW19" s="57"/>
      <c r="BKX19" s="57"/>
      <c r="BKY19" s="57"/>
      <c r="BKZ19" s="57"/>
      <c r="BLA19" s="57"/>
      <c r="BLB19" s="57"/>
      <c r="BLC19" s="57"/>
      <c r="BLD19" s="61">
        <v>4</v>
      </c>
      <c r="BLE19" s="19">
        <f t="shared" ref="BLE19" si="75">BLD19/(BLD19+BLF19)*100</f>
        <v>57.142857142857139</v>
      </c>
      <c r="BLF19" s="57">
        <v>3</v>
      </c>
      <c r="BLG19" s="19">
        <f t="shared" ref="BLG19" si="76">BLF19/(BLD19+BLF19)*100</f>
        <v>42.857142857142854</v>
      </c>
      <c r="BLH19" s="141">
        <v>45</v>
      </c>
      <c r="BLI19" s="19">
        <f>BLH19/62*100</f>
        <v>72.58064516129032</v>
      </c>
      <c r="BLJ19" s="141">
        <v>17</v>
      </c>
      <c r="BLK19" s="21">
        <f>BLJ19/62*100</f>
        <v>27.419354838709676</v>
      </c>
      <c r="BLL19" s="57">
        <v>14671</v>
      </c>
      <c r="BLM19" s="57">
        <v>18711</v>
      </c>
      <c r="BLN19" s="57">
        <v>9155</v>
      </c>
      <c r="BLO19" s="57">
        <v>4311</v>
      </c>
      <c r="BLP19" s="57">
        <v>5516</v>
      </c>
      <c r="BLQ19" s="57">
        <v>14400</v>
      </c>
      <c r="BLR19" s="57">
        <v>9453</v>
      </c>
      <c r="BLS19" s="57">
        <v>5996</v>
      </c>
      <c r="BLT19" s="57">
        <v>5218</v>
      </c>
      <c r="BLU19" s="57">
        <v>12715</v>
      </c>
      <c r="BLV19" s="19">
        <v>43.948834701336047</v>
      </c>
      <c r="BLW19" s="19">
        <v>56.051165298663953</v>
      </c>
      <c r="BLX19" s="19">
        <v>67.986038912817463</v>
      </c>
      <c r="BLY19" s="19">
        <v>32.013961087182537</v>
      </c>
      <c r="BLZ19" s="19">
        <v>27.696324563165291</v>
      </c>
      <c r="BMA19" s="19">
        <v>72.303675436834709</v>
      </c>
      <c r="BMB19" s="19">
        <v>61.18842643536798</v>
      </c>
      <c r="BMC19" s="19">
        <v>38.811573564632013</v>
      </c>
      <c r="BMD19" s="19">
        <v>29.097195115150836</v>
      </c>
      <c r="BME19" s="19">
        <v>70.902804884849161</v>
      </c>
      <c r="BMF19" s="20">
        <v>9.1132165496557835</v>
      </c>
      <c r="BMG19" s="19">
        <v>8.8129977018865908</v>
      </c>
      <c r="BMH19" s="19">
        <v>76.927271487969463</v>
      </c>
      <c r="BMI19" s="19">
        <v>77.152477152477147</v>
      </c>
      <c r="BMJ19" s="19">
        <v>13.959511962374751</v>
      </c>
      <c r="BMK19" s="19">
        <v>14.034525145636255</v>
      </c>
      <c r="BML19" s="19">
        <v>12.355865862689093</v>
      </c>
      <c r="BMM19" s="19">
        <v>13.709139426284189</v>
      </c>
      <c r="BMN19" s="19">
        <v>72.950386120808204</v>
      </c>
      <c r="BMO19" s="19">
        <v>65.860573715810546</v>
      </c>
      <c r="BMP19" s="19">
        <v>14.693748016502697</v>
      </c>
      <c r="BMQ19" s="21">
        <v>20.430286857905269</v>
      </c>
      <c r="BMR19" s="206">
        <v>88.146683934292142</v>
      </c>
      <c r="BMS19" s="206">
        <v>98.305809416920525</v>
      </c>
      <c r="BMT19" s="206">
        <v>11.832867561856725</v>
      </c>
      <c r="BMU19" s="206">
        <v>1.6888461332905775</v>
      </c>
      <c r="BMV19" s="206">
        <v>2.0448503851134892E-2</v>
      </c>
      <c r="BMW19" s="206">
        <v>5.3444497888942332E-3</v>
      </c>
      <c r="BMX19" s="206">
        <v>81.614302337882151</v>
      </c>
      <c r="BMY19" s="206">
        <v>94.763175450300196</v>
      </c>
      <c r="BMZ19" s="206">
        <v>18.353961705278749</v>
      </c>
      <c r="BNA19" s="206">
        <v>5.2201467645096731</v>
      </c>
      <c r="BNB19" s="206">
        <v>3.1735956839098696E-2</v>
      </c>
      <c r="BNC19" s="206">
        <v>1.6677785190126748E-2</v>
      </c>
      <c r="BND19" s="66">
        <v>0</v>
      </c>
      <c r="BNE19" s="66">
        <v>0</v>
      </c>
      <c r="BNF19" s="66"/>
      <c r="BNG19" s="66"/>
      <c r="BNH19" s="66"/>
      <c r="BNI19" s="66"/>
      <c r="BNJ19" s="57"/>
      <c r="BNK19" s="57"/>
      <c r="BNL19" s="57"/>
      <c r="BNM19" s="57"/>
      <c r="BNN19" s="66">
        <v>0</v>
      </c>
      <c r="BNO19" s="66">
        <v>0</v>
      </c>
      <c r="BNP19" s="66">
        <v>0</v>
      </c>
      <c r="BNQ19" s="66">
        <v>0</v>
      </c>
      <c r="BNR19" s="66">
        <v>0</v>
      </c>
      <c r="BNS19" s="66">
        <v>0</v>
      </c>
      <c r="BNT19" s="66">
        <v>0</v>
      </c>
      <c r="BNU19" s="66">
        <v>0</v>
      </c>
      <c r="BNV19" s="191">
        <v>119</v>
      </c>
      <c r="BNW19" s="141">
        <v>45</v>
      </c>
      <c r="BNX19" s="141">
        <v>16</v>
      </c>
      <c r="BNY19" s="141">
        <v>8</v>
      </c>
      <c r="BNZ19" s="141">
        <v>103</v>
      </c>
      <c r="BOA19" s="141">
        <v>37</v>
      </c>
      <c r="BOB19" s="141">
        <v>194</v>
      </c>
      <c r="BOC19" s="141">
        <v>138</v>
      </c>
      <c r="BOD19" s="141">
        <v>20</v>
      </c>
      <c r="BOE19" s="141">
        <v>8</v>
      </c>
      <c r="BOF19" s="37">
        <v>72.56</v>
      </c>
      <c r="BOG19" s="37">
        <v>27.44</v>
      </c>
      <c r="BOH19" s="37">
        <v>41.566265060240966</v>
      </c>
      <c r="BOI19" s="43">
        <v>28.571428571428569</v>
      </c>
      <c r="BOJ19" s="57">
        <v>28454</v>
      </c>
      <c r="BOK19" s="57">
        <v>42099</v>
      </c>
      <c r="BOL19" s="57">
        <v>563526</v>
      </c>
      <c r="BOM19" s="98">
        <v>910979</v>
      </c>
      <c r="BON19" s="16">
        <v>148</v>
      </c>
      <c r="BOO19" s="14">
        <v>139</v>
      </c>
      <c r="BOP19" s="14">
        <v>18</v>
      </c>
      <c r="BOQ19" s="239">
        <f>287/305</f>
        <v>0.94098360655737701</v>
      </c>
      <c r="BOR19" s="180"/>
      <c r="BOS19" s="241"/>
      <c r="BOT19" s="152"/>
      <c r="BOU19" s="153"/>
      <c r="BOV19" s="153"/>
      <c r="BOW19" s="154"/>
    </row>
    <row r="20" spans="1:1765" s="89" customFormat="1" ht="21" customHeight="1" x14ac:dyDescent="0.25">
      <c r="A20" s="471" t="s">
        <v>2943</v>
      </c>
      <c r="B20" s="472"/>
      <c r="C20" s="61"/>
      <c r="D20" s="57"/>
      <c r="E20" s="19"/>
      <c r="F20" s="57"/>
      <c r="G20" s="57"/>
      <c r="H20" s="19"/>
      <c r="I20" s="57"/>
      <c r="J20" s="57"/>
      <c r="K20" s="19"/>
      <c r="L20" s="78"/>
      <c r="M20" s="2"/>
      <c r="N20" s="2"/>
      <c r="O20" s="2"/>
      <c r="P20" s="2"/>
      <c r="Q20" s="2"/>
      <c r="R20" s="48"/>
      <c r="S20" s="48"/>
      <c r="T20" s="48"/>
      <c r="U20" s="48"/>
      <c r="V20" s="48"/>
      <c r="W20" s="48"/>
      <c r="X20" s="48"/>
      <c r="Y20" s="49"/>
      <c r="Z20" s="13"/>
      <c r="AA20" s="7"/>
      <c r="AB20" s="2"/>
      <c r="AC20" s="2"/>
      <c r="AD20" s="2"/>
      <c r="AE20" s="314"/>
      <c r="AF20" s="7"/>
      <c r="AG20" s="2"/>
      <c r="AH20" s="2"/>
      <c r="AI20" s="2"/>
      <c r="AJ20" s="2"/>
      <c r="AK20" s="2"/>
      <c r="AL20" s="2"/>
      <c r="AM20" s="7"/>
      <c r="AN20" s="2"/>
      <c r="AO20" s="2"/>
      <c r="AP20" s="18"/>
      <c r="AQ20" s="14"/>
      <c r="AR20" s="14"/>
      <c r="AS20" s="14"/>
      <c r="AT20" s="14"/>
      <c r="AU20" s="14"/>
      <c r="AV20" s="14"/>
      <c r="AW20" s="49"/>
      <c r="AX20" s="78"/>
      <c r="AY20" s="2"/>
      <c r="AZ20" s="2"/>
      <c r="BA20" s="2"/>
      <c r="BB20" s="2"/>
      <c r="BC20" s="2"/>
      <c r="BD20" s="2"/>
      <c r="BE20" s="2"/>
      <c r="BF20" s="2"/>
      <c r="BG20" s="11"/>
      <c r="BH20" s="78"/>
      <c r="BI20" s="2"/>
      <c r="BJ20" s="2"/>
      <c r="BK20" s="2"/>
      <c r="BL20" s="2"/>
      <c r="BM20" s="2"/>
      <c r="BN20" s="2"/>
      <c r="BO20" s="2"/>
      <c r="BP20" s="2"/>
      <c r="BQ20" s="2"/>
      <c r="BR20" s="2"/>
      <c r="BS20" s="11"/>
      <c r="BT20" s="22"/>
      <c r="BU20" s="22"/>
      <c r="BV20" s="22"/>
      <c r="BW20" s="22"/>
      <c r="BX20" s="22"/>
      <c r="BY20" s="22"/>
      <c r="BZ20" s="22"/>
      <c r="CA20" s="22"/>
      <c r="CB20" s="22"/>
      <c r="CC20" s="22"/>
      <c r="CD20" s="22"/>
      <c r="CE20" s="183"/>
      <c r="CF20" s="57"/>
      <c r="CG20" s="57"/>
      <c r="CH20" s="57"/>
      <c r="CI20" s="57"/>
      <c r="CJ20" s="57"/>
      <c r="CK20" s="57"/>
      <c r="CL20" s="57"/>
      <c r="CM20" s="57"/>
      <c r="CN20" s="57"/>
      <c r="CO20" s="57"/>
      <c r="CP20" s="57"/>
      <c r="CQ20" s="98"/>
      <c r="CR20" s="125"/>
      <c r="CS20" s="125"/>
      <c r="CT20" s="125"/>
      <c r="CU20" s="125"/>
      <c r="CV20" s="125"/>
      <c r="CW20" s="125"/>
      <c r="CX20" s="125"/>
      <c r="CY20" s="125"/>
      <c r="CZ20" s="125"/>
      <c r="DA20" s="125"/>
      <c r="DB20" s="125"/>
      <c r="DC20" s="125"/>
      <c r="DD20" s="61"/>
      <c r="DE20" s="57"/>
      <c r="DF20" s="57"/>
      <c r="DG20" s="57"/>
      <c r="DH20" s="57"/>
      <c r="DI20" s="57"/>
      <c r="DJ20" s="57"/>
      <c r="DK20" s="57"/>
      <c r="DL20" s="57"/>
      <c r="DM20" s="57"/>
      <c r="DN20" s="57"/>
      <c r="DO20" s="98"/>
      <c r="DP20" s="20"/>
      <c r="DQ20" s="19"/>
      <c r="DR20" s="19"/>
      <c r="DS20" s="19"/>
      <c r="DT20" s="19"/>
      <c r="DU20" s="19"/>
      <c r="DV20" s="19"/>
      <c r="DW20" s="19"/>
      <c r="DX20" s="19"/>
      <c r="DY20" s="19"/>
      <c r="DZ20" s="19"/>
      <c r="EA20" s="21"/>
      <c r="EB20" s="182"/>
      <c r="EC20" s="182"/>
      <c r="ED20" s="135"/>
      <c r="EE20" s="135"/>
      <c r="EF20" s="135"/>
      <c r="EG20" s="135"/>
      <c r="EH20" s="135"/>
      <c r="EI20" s="135"/>
      <c r="EJ20" s="135"/>
      <c r="EK20" s="135"/>
      <c r="EL20" s="135"/>
      <c r="EM20" s="136"/>
      <c r="EN20" s="186"/>
      <c r="EO20" s="182"/>
      <c r="EP20" s="19"/>
      <c r="EQ20" s="19"/>
      <c r="ER20" s="19"/>
      <c r="ES20" s="19"/>
      <c r="ET20" s="19"/>
      <c r="EU20" s="19"/>
      <c r="EV20" s="19"/>
      <c r="EW20" s="19"/>
      <c r="EX20" s="19"/>
      <c r="EY20" s="21"/>
      <c r="EZ20" s="97"/>
      <c r="FA20" s="97"/>
      <c r="FB20" s="48"/>
      <c r="FC20" s="48"/>
      <c r="FD20" s="48"/>
      <c r="FE20" s="48"/>
      <c r="FF20" s="2"/>
      <c r="FG20" s="2"/>
      <c r="FH20" s="2"/>
      <c r="FI20" s="2"/>
      <c r="FJ20" s="48"/>
      <c r="FK20" s="48"/>
      <c r="FL20" s="48"/>
      <c r="FM20" s="48"/>
      <c r="FN20" s="47"/>
      <c r="FO20" s="2"/>
      <c r="FP20" s="48"/>
      <c r="FQ20" s="2"/>
      <c r="FR20" s="195"/>
      <c r="FS20" s="182"/>
      <c r="FT20" s="2"/>
      <c r="FU20" s="2"/>
      <c r="FV20" s="2"/>
      <c r="FW20" s="2"/>
      <c r="FX20" s="2"/>
      <c r="FY20" s="2"/>
      <c r="FZ20" s="2"/>
      <c r="GA20" s="2"/>
      <c r="GB20" s="2"/>
      <c r="GC20" s="2"/>
      <c r="GD20" s="2"/>
      <c r="GE20" s="2"/>
      <c r="GF20" s="2"/>
      <c r="GG20" s="11"/>
      <c r="GH20" s="7"/>
      <c r="GI20" s="7"/>
      <c r="GJ20" s="7"/>
      <c r="GK20" s="7"/>
      <c r="GL20" s="7"/>
      <c r="GM20" s="7"/>
      <c r="GN20" s="7"/>
      <c r="GO20" s="7"/>
      <c r="GP20" s="7"/>
      <c r="GQ20" s="7"/>
      <c r="GR20" s="7"/>
      <c r="GS20" s="7"/>
      <c r="GT20" s="7"/>
      <c r="GU20" s="7"/>
      <c r="GV20" s="7"/>
      <c r="GW20" s="18"/>
      <c r="GX20" s="78"/>
      <c r="GY20" s="2"/>
      <c r="GZ20" s="2"/>
      <c r="HA20" s="2"/>
      <c r="HB20" s="7"/>
      <c r="HC20" s="7"/>
      <c r="HD20" s="2"/>
      <c r="HE20" s="2"/>
      <c r="HF20" s="2"/>
      <c r="HG20" s="103"/>
      <c r="HH20" s="7"/>
      <c r="HI20" s="7"/>
      <c r="HJ20" s="7"/>
      <c r="HK20" s="104"/>
      <c r="HL20" s="13"/>
      <c r="HM20" s="7"/>
      <c r="HN20" s="7"/>
      <c r="HO20" s="7"/>
      <c r="HP20" s="7"/>
      <c r="HQ20" s="18"/>
      <c r="HR20" s="48"/>
      <c r="HS20" s="48"/>
      <c r="HT20" s="48"/>
      <c r="HU20" s="48"/>
      <c r="HV20" s="48"/>
      <c r="HW20" s="48"/>
      <c r="HX20" s="48"/>
      <c r="HY20" s="48"/>
      <c r="HZ20" s="48"/>
      <c r="IA20" s="48"/>
      <c r="IB20" s="48"/>
      <c r="IC20" s="48"/>
      <c r="ID20" s="48"/>
      <c r="IE20" s="48"/>
      <c r="IF20" s="48"/>
      <c r="IG20" s="103"/>
      <c r="IH20" s="61"/>
      <c r="II20" s="57"/>
      <c r="IJ20" s="57"/>
      <c r="IK20" s="57"/>
      <c r="IL20" s="57"/>
      <c r="IM20" s="103"/>
      <c r="IN20" s="57"/>
      <c r="IO20" s="57"/>
      <c r="IP20" s="57"/>
      <c r="IQ20" s="57"/>
      <c r="IR20" s="57"/>
      <c r="IS20" s="98"/>
      <c r="IT20" s="47"/>
      <c r="IU20" s="48"/>
      <c r="IV20" s="48"/>
      <c r="IW20" s="48"/>
      <c r="IX20" s="48"/>
      <c r="IY20" s="48"/>
      <c r="IZ20" s="48"/>
      <c r="JA20" s="48"/>
      <c r="JB20" s="48"/>
      <c r="JC20" s="48"/>
      <c r="JD20" s="48"/>
      <c r="JE20" s="49"/>
      <c r="JF20" s="78"/>
      <c r="JG20" s="2"/>
      <c r="JH20" s="2"/>
      <c r="JI20" s="2"/>
      <c r="JJ20" s="2"/>
      <c r="JK20" s="2"/>
      <c r="JL20" s="2"/>
      <c r="JM20" s="2"/>
      <c r="JN20" s="2"/>
      <c r="JO20" s="2"/>
      <c r="JP20" s="11"/>
      <c r="JQ20" s="8"/>
      <c r="JR20" s="8"/>
      <c r="JS20" s="8"/>
      <c r="JT20" s="8"/>
      <c r="JU20" s="8"/>
      <c r="JV20" s="8"/>
      <c r="JW20" s="8"/>
      <c r="JX20" s="8"/>
      <c r="JY20" s="8"/>
      <c r="JZ20" s="8"/>
      <c r="KA20" s="8"/>
      <c r="KB20" s="30"/>
      <c r="KC20" s="57"/>
      <c r="KD20" s="57"/>
      <c r="KE20" s="57"/>
      <c r="KF20" s="57"/>
      <c r="KG20" s="57"/>
      <c r="KH20" s="57"/>
      <c r="KI20" s="57"/>
      <c r="KJ20" s="57"/>
      <c r="KK20" s="57"/>
      <c r="KL20" s="57"/>
      <c r="KM20" s="57"/>
      <c r="KN20" s="57"/>
      <c r="KO20" s="57"/>
      <c r="KP20" s="57"/>
      <c r="KQ20" s="57"/>
      <c r="KR20" s="57"/>
      <c r="KS20" s="57"/>
      <c r="KT20" s="57"/>
      <c r="KU20" s="183"/>
      <c r="KV20" s="105">
        <v>101</v>
      </c>
      <c r="KW20" s="106">
        <v>137</v>
      </c>
      <c r="KX20" s="106">
        <v>65</v>
      </c>
      <c r="KY20" s="106">
        <v>54</v>
      </c>
      <c r="KZ20" s="106">
        <v>1</v>
      </c>
      <c r="LA20" s="106">
        <v>2</v>
      </c>
      <c r="LB20" s="106">
        <v>35</v>
      </c>
      <c r="LC20" s="107">
        <v>81</v>
      </c>
      <c r="LD20" s="16"/>
      <c r="LE20" s="14"/>
      <c r="LF20" s="14"/>
      <c r="LG20" s="14"/>
      <c r="LH20" s="14"/>
      <c r="LI20" s="14"/>
      <c r="LJ20" s="14"/>
      <c r="LK20" s="14"/>
      <c r="LL20" s="14"/>
      <c r="LM20" s="14"/>
      <c r="LN20" s="14"/>
      <c r="LO20" s="14"/>
      <c r="LP20" s="14"/>
      <c r="LQ20" s="14"/>
      <c r="LR20" s="14"/>
      <c r="LS20" s="14"/>
      <c r="LT20" s="14"/>
      <c r="LU20" s="14"/>
      <c r="LV20" s="14"/>
      <c r="LW20" s="14"/>
      <c r="LX20" s="14"/>
      <c r="LY20" s="14"/>
      <c r="LZ20" s="14"/>
      <c r="MA20" s="142"/>
      <c r="MB20" s="16"/>
      <c r="MC20" s="14"/>
      <c r="MD20" s="14"/>
      <c r="ME20" s="14"/>
      <c r="MF20" s="14"/>
      <c r="MG20" s="14"/>
      <c r="MH20" s="14"/>
      <c r="MI20" s="14"/>
      <c r="MJ20" s="14"/>
      <c r="MK20" s="14"/>
      <c r="ML20" s="14"/>
      <c r="MM20" s="14"/>
      <c r="MN20" s="14"/>
      <c r="MO20" s="14"/>
      <c r="MP20" s="14"/>
      <c r="MQ20" s="14"/>
      <c r="MR20" s="14"/>
      <c r="MS20" s="14"/>
      <c r="MT20" s="14"/>
      <c r="MU20" s="14"/>
      <c r="MV20" s="14"/>
      <c r="MW20" s="14"/>
      <c r="MX20" s="14"/>
      <c r="MY20" s="14"/>
      <c r="MZ20" s="14"/>
      <c r="NA20" s="14"/>
      <c r="NB20" s="14"/>
      <c r="NC20" s="14"/>
      <c r="ND20" s="14"/>
      <c r="NE20" s="14"/>
      <c r="NF20" s="14"/>
      <c r="NG20" s="14"/>
      <c r="NH20" s="14"/>
      <c r="NI20" s="142"/>
      <c r="NJ20" s="124"/>
      <c r="NK20" s="99"/>
      <c r="NL20" s="99"/>
      <c r="NM20" s="99"/>
      <c r="NN20" s="99"/>
      <c r="NO20" s="99"/>
      <c r="NP20" s="99"/>
      <c r="NQ20" s="99"/>
      <c r="NR20" s="99"/>
      <c r="NS20" s="99"/>
      <c r="NT20" s="183"/>
      <c r="NU20" s="32"/>
      <c r="NV20" s="32"/>
      <c r="NW20" s="207"/>
      <c r="NX20" s="207"/>
      <c r="NY20" s="207"/>
      <c r="NZ20" s="207"/>
      <c r="OA20" s="207"/>
      <c r="OB20" s="207"/>
      <c r="OC20" s="207"/>
      <c r="OD20" s="207"/>
      <c r="OE20" s="32"/>
      <c r="OF20" s="32"/>
      <c r="OG20" s="32"/>
      <c r="OH20" s="32"/>
      <c r="OI20" s="32"/>
      <c r="OJ20" s="111"/>
      <c r="OK20" s="100"/>
      <c r="OL20" s="38"/>
      <c r="OM20" s="37"/>
      <c r="ON20" s="37"/>
      <c r="OO20" s="37"/>
      <c r="OP20" s="38"/>
      <c r="OQ20" s="37"/>
      <c r="OR20" s="37"/>
      <c r="OS20" s="37"/>
      <c r="OT20" s="37"/>
      <c r="OU20" s="37"/>
      <c r="OV20" s="37"/>
      <c r="OW20" s="37"/>
      <c r="OX20" s="43"/>
      <c r="OY20" s="37"/>
      <c r="OZ20" s="37"/>
      <c r="PA20" s="37"/>
      <c r="PB20" s="37"/>
      <c r="PC20" s="37"/>
      <c r="PD20" s="37"/>
      <c r="PE20" s="37"/>
      <c r="PF20" s="37"/>
      <c r="PG20" s="37"/>
      <c r="PH20" s="37"/>
      <c r="PI20" s="37"/>
      <c r="PJ20" s="37"/>
      <c r="PK20" s="37"/>
      <c r="PL20" s="37"/>
      <c r="PM20" s="37"/>
      <c r="PN20" s="37"/>
      <c r="PO20" s="37"/>
      <c r="PP20" s="37"/>
      <c r="PQ20" s="100"/>
      <c r="PR20" s="38"/>
      <c r="PS20" s="37"/>
      <c r="PT20" s="37"/>
      <c r="PU20" s="37"/>
      <c r="PV20" s="37"/>
      <c r="PW20" s="37"/>
      <c r="PX20" s="37"/>
      <c r="PY20" s="37"/>
      <c r="PZ20" s="37"/>
      <c r="QA20" s="37"/>
      <c r="QB20" s="37"/>
      <c r="QC20" s="37"/>
      <c r="QD20" s="43"/>
      <c r="QE20" s="47"/>
      <c r="QF20" s="48"/>
      <c r="QG20" s="48"/>
      <c r="QH20" s="48"/>
      <c r="QI20" s="48"/>
      <c r="QJ20" s="48"/>
      <c r="QK20" s="48"/>
      <c r="QL20" s="48"/>
      <c r="QM20" s="48"/>
      <c r="QN20" s="48"/>
      <c r="QO20" s="48"/>
      <c r="QP20" s="49"/>
      <c r="QQ20" s="134"/>
      <c r="QR20" s="133"/>
      <c r="QS20" s="113"/>
      <c r="QT20" s="113"/>
      <c r="QU20" s="113"/>
      <c r="QV20" s="113"/>
      <c r="QW20" s="31"/>
      <c r="QX20" s="31"/>
      <c r="QY20" s="31"/>
      <c r="QZ20" s="31"/>
      <c r="RA20" s="31"/>
      <c r="RB20" s="31"/>
      <c r="RC20" s="31"/>
      <c r="RD20" s="31"/>
      <c r="RE20" s="31"/>
      <c r="RF20" s="34"/>
      <c r="RG20" s="44"/>
      <c r="RH20" s="45"/>
      <c r="RI20" s="45"/>
      <c r="RJ20" s="45"/>
      <c r="RK20" s="45"/>
      <c r="RL20" s="45"/>
      <c r="RM20" s="45"/>
      <c r="RN20" s="45"/>
      <c r="RO20" s="45"/>
      <c r="RP20" s="45"/>
      <c r="RQ20" s="45"/>
      <c r="RR20" s="45"/>
      <c r="RS20" s="45"/>
      <c r="RT20" s="45"/>
      <c r="RU20" s="45"/>
      <c r="RV20" s="45"/>
      <c r="RW20" s="45"/>
      <c r="RX20" s="45"/>
      <c r="RY20" s="45"/>
      <c r="RZ20" s="46"/>
      <c r="SA20" s="57"/>
      <c r="SB20" s="57"/>
      <c r="SC20" s="57"/>
      <c r="SD20" s="57"/>
      <c r="SE20" s="57"/>
      <c r="SF20" s="57"/>
      <c r="SG20" s="57"/>
      <c r="SH20" s="57"/>
      <c r="SI20" s="57"/>
      <c r="SJ20" s="57"/>
      <c r="SK20" s="57"/>
      <c r="SL20" s="57"/>
      <c r="SM20" s="57"/>
      <c r="SN20" s="57"/>
      <c r="SO20" s="245"/>
      <c r="SP20" s="246"/>
      <c r="SQ20" s="237"/>
      <c r="SR20" s="122"/>
      <c r="SS20" s="201"/>
      <c r="ST20" s="48"/>
      <c r="SU20" s="145"/>
      <c r="SV20" s="48"/>
      <c r="SW20" s="196"/>
      <c r="SX20" s="57"/>
      <c r="SY20" s="7"/>
      <c r="SZ20" s="57"/>
      <c r="TA20" s="7"/>
      <c r="TB20" s="57"/>
      <c r="TC20" s="7"/>
      <c r="TD20" s="57"/>
      <c r="TE20" s="7"/>
      <c r="TF20" s="57"/>
      <c r="TG20" s="7"/>
      <c r="TH20" s="57"/>
      <c r="TI20" s="7"/>
      <c r="TJ20" s="57"/>
      <c r="TK20" s="7"/>
      <c r="TL20" s="57"/>
      <c r="TM20" s="7"/>
      <c r="TN20" s="57"/>
      <c r="TO20" s="7"/>
      <c r="TP20" s="57"/>
      <c r="TQ20" s="7"/>
      <c r="TR20" s="57"/>
      <c r="TS20" s="7"/>
      <c r="TT20" s="57"/>
      <c r="TU20" s="7"/>
      <c r="TV20" s="86"/>
      <c r="TW20" s="87"/>
      <c r="TX20" s="87"/>
      <c r="TY20" s="123"/>
      <c r="TZ20" s="22"/>
      <c r="UA20" s="22"/>
      <c r="UB20" s="22"/>
      <c r="UC20" s="22"/>
      <c r="UD20" s="22"/>
      <c r="UE20" s="22"/>
      <c r="UF20" s="22"/>
      <c r="UG20" s="22"/>
      <c r="UH20" s="22"/>
      <c r="UI20" s="22"/>
      <c r="UJ20" s="183"/>
      <c r="UK20" s="22"/>
      <c r="UL20" s="22"/>
      <c r="UM20" s="22"/>
      <c r="UN20" s="22"/>
      <c r="UO20" s="22"/>
      <c r="UP20" s="22"/>
      <c r="UQ20" s="22"/>
      <c r="UR20" s="22"/>
      <c r="US20" s="22"/>
      <c r="UT20" s="22"/>
      <c r="UU20" s="22"/>
      <c r="UV20" s="183"/>
      <c r="UW20" s="57"/>
      <c r="UX20" s="57"/>
      <c r="UY20" s="183"/>
      <c r="UZ20" s="208"/>
      <c r="VA20" s="48"/>
      <c r="VB20" s="145"/>
      <c r="VC20" s="48"/>
      <c r="VD20" s="200"/>
      <c r="VE20" s="48"/>
      <c r="VF20" s="145"/>
      <c r="VG20" s="48"/>
      <c r="VH20" s="200"/>
      <c r="VI20" s="48"/>
      <c r="VJ20" s="145"/>
      <c r="VK20" s="49"/>
      <c r="VL20" s="208"/>
      <c r="VM20" s="145"/>
      <c r="VN20" s="48"/>
      <c r="VO20" s="200"/>
      <c r="VP20" s="145"/>
      <c r="VQ20" s="49"/>
      <c r="VR20" s="61"/>
      <c r="VS20" s="57"/>
      <c r="VT20" s="22"/>
      <c r="VU20" s="190"/>
      <c r="VV20" s="22"/>
      <c r="VW20" s="183"/>
      <c r="VX20" s="22"/>
      <c r="VY20" s="22"/>
      <c r="VZ20" s="22"/>
      <c r="WA20" s="22"/>
      <c r="WB20" s="22"/>
      <c r="WC20" s="22"/>
      <c r="WD20" s="22"/>
      <c r="WE20" s="22"/>
      <c r="WF20" s="22"/>
      <c r="WG20" s="22"/>
      <c r="WH20" s="22"/>
      <c r="WI20" s="22"/>
      <c r="WJ20" s="22"/>
      <c r="WK20" s="22"/>
      <c r="WL20" s="22"/>
      <c r="WM20" s="61"/>
      <c r="WN20" s="57"/>
      <c r="WO20" s="22"/>
      <c r="WP20" s="190"/>
      <c r="WQ20" s="22"/>
      <c r="WR20" s="22"/>
      <c r="WS20" s="22"/>
      <c r="WT20" s="190"/>
      <c r="WU20" s="183"/>
      <c r="WV20" s="182"/>
      <c r="WW20" s="182"/>
      <c r="WX20" s="182"/>
      <c r="WY20" s="182"/>
      <c r="WZ20" s="182"/>
      <c r="XA20" s="182"/>
      <c r="XB20" s="182"/>
      <c r="XC20" s="182"/>
      <c r="XD20" s="189"/>
      <c r="XE20" s="182"/>
      <c r="XF20" s="182"/>
      <c r="XG20" s="182"/>
      <c r="XH20" s="182"/>
      <c r="XI20" s="187"/>
      <c r="XJ20" s="186"/>
      <c r="XK20" s="182"/>
      <c r="XL20" s="182"/>
      <c r="XM20" s="182"/>
      <c r="XN20" s="182"/>
      <c r="XO20" s="182"/>
      <c r="XP20" s="182"/>
      <c r="XQ20" s="182"/>
      <c r="XR20" s="182"/>
      <c r="XS20" s="182"/>
      <c r="XT20" s="182"/>
      <c r="XU20" s="182"/>
      <c r="XV20" s="182"/>
      <c r="XW20" s="189"/>
      <c r="XX20" s="182"/>
      <c r="XY20" s="182"/>
      <c r="XZ20" s="182"/>
      <c r="YA20" s="182"/>
      <c r="YB20" s="182"/>
      <c r="YC20" s="57"/>
      <c r="YD20" s="186"/>
      <c r="YE20" s="182"/>
      <c r="YF20" s="182"/>
      <c r="YG20" s="182"/>
      <c r="YH20" s="188"/>
      <c r="YI20" s="182"/>
      <c r="YJ20" s="188"/>
      <c r="YK20" s="182"/>
      <c r="YL20" s="182"/>
      <c r="YM20" s="188"/>
      <c r="YN20" s="188"/>
      <c r="YO20" s="182"/>
      <c r="YP20" s="182"/>
      <c r="YQ20" s="19"/>
      <c r="YR20" s="182"/>
      <c r="YS20" s="182"/>
      <c r="YT20" s="182"/>
      <c r="YU20" s="182"/>
      <c r="YV20" s="182"/>
      <c r="YW20" s="186"/>
      <c r="YX20" s="182"/>
      <c r="YY20" s="182"/>
      <c r="YZ20" s="182"/>
      <c r="ZA20" s="182"/>
      <c r="ZB20" s="182"/>
      <c r="ZC20" s="182"/>
      <c r="ZD20" s="182"/>
      <c r="ZE20" s="182"/>
      <c r="ZF20" s="182"/>
      <c r="ZG20" s="182"/>
      <c r="ZH20" s="182"/>
      <c r="ZI20" s="182"/>
      <c r="ZJ20" s="182"/>
      <c r="ZK20" s="182"/>
      <c r="ZL20" s="182"/>
      <c r="ZM20" s="182"/>
      <c r="ZN20" s="182"/>
      <c r="ZO20" s="182"/>
      <c r="ZP20" s="182"/>
      <c r="ZQ20" s="182"/>
      <c r="ZR20" s="182"/>
      <c r="ZS20" s="186"/>
      <c r="ZT20" s="189"/>
      <c r="ZU20" s="103"/>
      <c r="ZV20" s="103"/>
      <c r="ZW20" s="103"/>
      <c r="ZX20" s="103"/>
      <c r="ZY20" s="103"/>
      <c r="ZZ20" s="103"/>
      <c r="AAA20" s="103"/>
      <c r="AAB20" s="103"/>
      <c r="AAC20" s="103"/>
      <c r="AAD20" s="103"/>
      <c r="AAE20" s="103"/>
      <c r="AAF20" s="104"/>
      <c r="AAG20" s="76"/>
      <c r="AAH20" s="76"/>
      <c r="AAI20" s="76"/>
      <c r="AAJ20" s="76"/>
      <c r="AAK20" s="76"/>
      <c r="AAL20" s="76"/>
      <c r="AAM20" s="76"/>
      <c r="AAN20" s="76"/>
      <c r="AAO20" s="76"/>
      <c r="AAP20" s="76"/>
      <c r="AAQ20" s="76"/>
      <c r="AAR20" s="76"/>
      <c r="AAS20" s="76"/>
      <c r="AAT20" s="76"/>
      <c r="AAU20" s="76"/>
      <c r="AAV20" s="76"/>
      <c r="AAW20" s="76"/>
      <c r="AAX20" s="76"/>
      <c r="AAY20" s="76"/>
      <c r="AAZ20" s="76"/>
      <c r="ABA20" s="76"/>
      <c r="ABB20" s="76"/>
      <c r="ABC20" s="76"/>
      <c r="ABD20" s="76"/>
      <c r="ABE20" s="76"/>
      <c r="ABF20" s="76"/>
      <c r="ABG20" s="76"/>
      <c r="ABH20" s="76"/>
      <c r="ABI20" s="76"/>
      <c r="ABJ20" s="76"/>
      <c r="ABK20" s="61"/>
      <c r="ABL20" s="98"/>
      <c r="ABM20" s="16"/>
      <c r="ABN20" s="14"/>
      <c r="ABO20" s="149"/>
      <c r="ABP20" s="14"/>
      <c r="ABQ20" s="289"/>
      <c r="ABR20" s="61"/>
      <c r="ABS20" s="98"/>
      <c r="ABT20" s="57"/>
      <c r="ABU20" s="57"/>
      <c r="ABV20" s="57"/>
      <c r="ABW20" s="61"/>
      <c r="ABX20" s="57"/>
      <c r="ABY20" s="57"/>
      <c r="ABZ20" s="57"/>
      <c r="ACA20" s="186"/>
      <c r="ACB20" s="182"/>
      <c r="ACC20" s="182"/>
      <c r="ACD20" s="182"/>
      <c r="ACE20" s="182"/>
      <c r="ACF20" s="182"/>
      <c r="ACG20" s="182"/>
      <c r="ACH20" s="182"/>
      <c r="ACI20" s="182"/>
      <c r="ACJ20" s="182"/>
      <c r="ACK20" s="182"/>
      <c r="ACL20" s="189"/>
      <c r="ACM20" s="99"/>
      <c r="ACN20" s="99"/>
      <c r="ACO20" s="99"/>
      <c r="ACP20" s="99"/>
      <c r="ACQ20" s="99"/>
      <c r="ACR20" s="99"/>
      <c r="ACS20" s="99"/>
      <c r="ACT20" s="99"/>
      <c r="ACU20" s="99"/>
      <c r="ACV20" s="99"/>
      <c r="ACW20" s="99"/>
      <c r="ACX20" s="99"/>
      <c r="ACY20" s="99"/>
      <c r="ACZ20" s="99"/>
      <c r="ADA20" s="99"/>
      <c r="ADB20" s="99"/>
      <c r="ADC20" s="190"/>
      <c r="ADD20" s="22"/>
      <c r="ADE20" s="22"/>
      <c r="ADF20" s="22"/>
      <c r="ADG20" s="22"/>
      <c r="ADH20" s="22"/>
      <c r="ADI20" s="22"/>
      <c r="ADJ20" s="22"/>
      <c r="ADK20" s="22"/>
      <c r="ADL20" s="22"/>
      <c r="ADM20" s="22"/>
      <c r="ADN20" s="22"/>
      <c r="ADO20" s="22"/>
      <c r="ADP20" s="22"/>
      <c r="ADQ20" s="22"/>
      <c r="ADR20" s="22"/>
      <c r="ADS20" s="22"/>
      <c r="ADT20" s="22"/>
      <c r="ADU20" s="22"/>
      <c r="ADV20" s="22"/>
      <c r="ADW20" s="139">
        <v>12489</v>
      </c>
      <c r="ADX20" s="138">
        <v>33.03269149386373</v>
      </c>
      <c r="ADY20" s="140">
        <v>25319</v>
      </c>
      <c r="ADZ20" s="138">
        <v>66.967308506136263</v>
      </c>
      <c r="AEA20" s="140">
        <v>322001</v>
      </c>
      <c r="AEB20" s="138">
        <v>50.522244624183131</v>
      </c>
      <c r="AEC20" s="140">
        <v>315344</v>
      </c>
      <c r="AED20" s="138">
        <v>49.477755375816869</v>
      </c>
      <c r="AEE20" s="139">
        <v>44</v>
      </c>
      <c r="AEF20" s="138">
        <v>2.2222222222222223</v>
      </c>
      <c r="AEG20" s="140">
        <v>1936</v>
      </c>
      <c r="AEH20" s="138">
        <v>97.777777777777771</v>
      </c>
      <c r="AEI20" s="140">
        <v>17</v>
      </c>
      <c r="AEJ20" s="138">
        <v>0.42649272453587561</v>
      </c>
      <c r="AEK20" s="140">
        <v>3969</v>
      </c>
      <c r="AEL20" s="138">
        <v>99.573507275464124</v>
      </c>
      <c r="AEM20" s="66"/>
      <c r="AEN20" s="138"/>
      <c r="AEO20" s="66"/>
      <c r="AEP20" s="288"/>
      <c r="AEQ20" s="191">
        <v>3247</v>
      </c>
      <c r="AER20" s="138">
        <v>27.547297870535338</v>
      </c>
      <c r="AES20" s="140">
        <v>8540</v>
      </c>
      <c r="AET20" s="138">
        <v>72.452702129464669</v>
      </c>
      <c r="AEU20" s="140">
        <v>84153</v>
      </c>
      <c r="AEV20" s="138">
        <v>52.039453342403064</v>
      </c>
      <c r="AEW20" s="140">
        <v>77557</v>
      </c>
      <c r="AEX20" s="138">
        <v>47.960546657596929</v>
      </c>
      <c r="AEY20" s="140">
        <v>7850</v>
      </c>
      <c r="AEZ20" s="138">
        <v>51.411356342917024</v>
      </c>
      <c r="AFA20" s="140">
        <v>7419</v>
      </c>
      <c r="AFB20" s="138">
        <v>48.588643657082983</v>
      </c>
      <c r="AFC20" s="139">
        <v>83637</v>
      </c>
      <c r="AFD20" s="140">
        <v>77190</v>
      </c>
      <c r="AFE20" s="140">
        <v>40819</v>
      </c>
      <c r="AFF20" s="140">
        <v>38875</v>
      </c>
      <c r="AFG20" s="138">
        <v>48.804954744909551</v>
      </c>
      <c r="AFH20" s="138">
        <v>50.362741287731573</v>
      </c>
      <c r="AFI20" s="140">
        <v>1655</v>
      </c>
      <c r="AFJ20" s="138">
        <v>51.461442786069654</v>
      </c>
      <c r="AFK20" s="140">
        <v>1561</v>
      </c>
      <c r="AFL20" s="138">
        <v>48.538557213930353</v>
      </c>
      <c r="AFM20" s="140"/>
      <c r="AFN20" s="138"/>
      <c r="AFO20" s="140"/>
      <c r="AFP20" s="138"/>
      <c r="AFQ20" s="140">
        <v>587</v>
      </c>
      <c r="AFR20" s="140">
        <v>559</v>
      </c>
      <c r="AFS20" s="138">
        <v>105.00894454382826</v>
      </c>
      <c r="AFT20" s="140">
        <v>159</v>
      </c>
      <c r="AFU20" s="140">
        <v>75</v>
      </c>
      <c r="AFV20" s="138">
        <v>32.051282051282051</v>
      </c>
      <c r="AFW20" s="140"/>
      <c r="AFX20" s="140"/>
      <c r="AFY20" s="139">
        <v>1988</v>
      </c>
      <c r="AFZ20" s="138">
        <v>31.096511809791959</v>
      </c>
      <c r="AGA20" s="140">
        <v>4405</v>
      </c>
      <c r="AGB20" s="138">
        <v>68.903488190208037</v>
      </c>
      <c r="AGC20" s="140">
        <v>54185</v>
      </c>
      <c r="AGD20" s="138">
        <v>51.875005983552413</v>
      </c>
      <c r="AGE20" s="140">
        <v>50268</v>
      </c>
      <c r="AGF20" s="138">
        <v>48.124994016447587</v>
      </c>
      <c r="AGG20" s="140">
        <v>3341</v>
      </c>
      <c r="AGH20" s="138">
        <v>50.331425128050626</v>
      </c>
      <c r="AGI20" s="140">
        <v>3297</v>
      </c>
      <c r="AGJ20" s="138">
        <v>49.668574871949382</v>
      </c>
      <c r="AGK20" s="139">
        <v>53884</v>
      </c>
      <c r="AGL20" s="140">
        <v>49992</v>
      </c>
      <c r="AGM20" s="140">
        <v>40034</v>
      </c>
      <c r="AGN20" s="140">
        <v>39559</v>
      </c>
      <c r="AGO20" s="138">
        <v>74.296637220696311</v>
      </c>
      <c r="AGP20" s="138">
        <v>79.130660905744918</v>
      </c>
      <c r="AGQ20" s="140">
        <v>960</v>
      </c>
      <c r="AGR20" s="138">
        <v>50.739957716701902</v>
      </c>
      <c r="AGS20" s="140">
        <v>932</v>
      </c>
      <c r="AGT20" s="138">
        <v>49.260042283298098</v>
      </c>
      <c r="AGU20" s="140" t="s">
        <v>25</v>
      </c>
      <c r="AGV20" s="140" t="s">
        <v>25</v>
      </c>
      <c r="AGW20" s="140" t="s">
        <v>25</v>
      </c>
      <c r="AGX20" s="140" t="s">
        <v>25</v>
      </c>
      <c r="AGY20" s="140">
        <v>226</v>
      </c>
      <c r="AGZ20" s="140">
        <v>194</v>
      </c>
      <c r="AHA20" s="22">
        <v>116.49484536082475</v>
      </c>
      <c r="AHB20" s="140">
        <v>46</v>
      </c>
      <c r="AHC20" s="140">
        <v>26</v>
      </c>
      <c r="AHD20" s="22">
        <v>36.111111111111107</v>
      </c>
      <c r="AHE20" s="139"/>
      <c r="AHF20" s="22"/>
      <c r="AHG20" s="140"/>
      <c r="AHH20" s="22"/>
      <c r="AHI20" s="140"/>
      <c r="AHJ20" s="22"/>
      <c r="AHK20" s="140"/>
      <c r="AHL20" s="22"/>
      <c r="AHM20" s="140"/>
      <c r="AHN20" s="22"/>
      <c r="AHO20" s="140"/>
      <c r="AHP20" s="22"/>
      <c r="AHQ20" s="140">
        <v>193</v>
      </c>
      <c r="AHR20" s="140">
        <v>133</v>
      </c>
      <c r="AHS20" s="22">
        <v>145.11278195488723</v>
      </c>
      <c r="AHT20" s="140">
        <v>35</v>
      </c>
      <c r="AHU20" s="140">
        <v>4</v>
      </c>
      <c r="AHV20" s="22">
        <v>10.256410256410255</v>
      </c>
      <c r="AHW20" s="139"/>
      <c r="AHX20" s="22"/>
      <c r="AHY20" s="140"/>
      <c r="AHZ20" s="22"/>
      <c r="AIA20" s="140"/>
      <c r="AIB20" s="22"/>
      <c r="AIC20" s="140"/>
      <c r="AID20" s="22"/>
      <c r="AIE20" s="140"/>
      <c r="AIF20" s="22"/>
      <c r="AIG20" s="140"/>
      <c r="AIH20" s="22"/>
      <c r="AII20" s="139"/>
      <c r="AIJ20" s="22"/>
      <c r="AIK20" s="140"/>
      <c r="AIL20" s="22"/>
      <c r="AIM20" s="140"/>
      <c r="AIN20" s="22"/>
      <c r="AIO20" s="140"/>
      <c r="AIP20" s="22"/>
      <c r="AIQ20" s="139"/>
      <c r="AIR20" s="22"/>
      <c r="AIS20" s="140"/>
      <c r="AIT20" s="22"/>
      <c r="AIU20" s="140"/>
      <c r="AIV20" s="22"/>
      <c r="AIW20" s="140"/>
      <c r="AIX20" s="22"/>
      <c r="AIY20" s="139">
        <v>53</v>
      </c>
      <c r="AIZ20" s="22">
        <v>49.074074074074076</v>
      </c>
      <c r="AJA20" s="140">
        <v>55</v>
      </c>
      <c r="AJB20" s="22">
        <v>50.925925925925931</v>
      </c>
      <c r="AJC20" s="140">
        <v>9683</v>
      </c>
      <c r="AJD20" s="22">
        <v>47.201910890123813</v>
      </c>
      <c r="AJE20" s="140">
        <v>10831</v>
      </c>
      <c r="AJF20" s="22">
        <v>52.79808910987618</v>
      </c>
      <c r="AJG20" s="140"/>
      <c r="AJH20" s="140"/>
      <c r="AJI20" s="22"/>
      <c r="AJJ20" s="140"/>
      <c r="AJK20" s="138"/>
      <c r="AJL20" s="140"/>
      <c r="AJM20" s="138"/>
      <c r="AJN20" s="267"/>
      <c r="AJO20" s="268"/>
      <c r="AJP20" s="269"/>
      <c r="AJQ20" s="61"/>
      <c r="AJR20" s="19"/>
      <c r="AJS20" s="57"/>
      <c r="AJT20" s="21"/>
      <c r="AJU20" s="20"/>
      <c r="AJV20" s="19"/>
      <c r="AJW20" s="21"/>
      <c r="AJX20" s="93"/>
      <c r="AJY20" s="130"/>
      <c r="AJZ20" s="93"/>
      <c r="AKA20" s="130"/>
      <c r="AKB20" s="93"/>
      <c r="AKC20" s="130"/>
      <c r="AKD20" s="130"/>
      <c r="AKE20" s="130"/>
      <c r="AKF20" s="130"/>
      <c r="AKG20" s="93"/>
      <c r="AKH20" s="130"/>
      <c r="AKI20" s="130"/>
      <c r="AKJ20" s="130"/>
      <c r="AKK20" s="137"/>
      <c r="AKL20" s="91"/>
      <c r="AKM20" s="130"/>
      <c r="AKN20" s="94"/>
      <c r="AKO20" s="57"/>
      <c r="AKP20" s="93"/>
      <c r="AKQ20" s="57"/>
      <c r="AKR20" s="93"/>
      <c r="AKS20" s="93"/>
      <c r="AKT20" s="93"/>
      <c r="AKU20" s="93"/>
      <c r="AKV20" s="93"/>
      <c r="AKW20" s="93"/>
      <c r="AKX20" s="93"/>
      <c r="AKY20" s="93"/>
      <c r="AKZ20" s="93"/>
      <c r="ALA20" s="95"/>
      <c r="ALB20" s="93"/>
      <c r="ALC20" s="93"/>
      <c r="ALD20" s="93"/>
      <c r="ALE20" s="93"/>
      <c r="ALF20" s="93"/>
      <c r="ALG20" s="93"/>
      <c r="ALH20" s="93"/>
      <c r="ALI20" s="93"/>
      <c r="ALJ20" s="93"/>
      <c r="ALK20" s="93"/>
      <c r="ALL20" s="93"/>
      <c r="ALM20" s="93"/>
      <c r="ALN20" s="93"/>
      <c r="ALO20" s="93"/>
      <c r="ALP20" s="93"/>
      <c r="ALQ20" s="93"/>
      <c r="ALR20" s="93"/>
      <c r="ALS20" s="93"/>
      <c r="ALT20" s="94"/>
      <c r="ALU20" s="93"/>
      <c r="ALV20" s="93"/>
      <c r="ALW20" s="93"/>
      <c r="ALX20" s="93"/>
      <c r="ALY20" s="93"/>
      <c r="ALZ20" s="93"/>
      <c r="AMA20" s="93"/>
      <c r="AMB20" s="93"/>
      <c r="AMC20" s="93"/>
      <c r="AMD20" s="93"/>
      <c r="AME20" s="93"/>
      <c r="AMF20" s="93"/>
      <c r="AMG20" s="93"/>
      <c r="AMH20" s="93"/>
      <c r="AMI20" s="93"/>
      <c r="AMJ20" s="93"/>
      <c r="AMK20" s="93"/>
      <c r="AML20" s="94"/>
      <c r="AMM20" s="93"/>
      <c r="AMN20" s="93"/>
      <c r="AMO20" s="93"/>
      <c r="AMP20" s="93"/>
      <c r="AMQ20" s="93"/>
      <c r="AMR20" s="93"/>
      <c r="AMS20" s="93"/>
      <c r="AMT20" s="93"/>
      <c r="AMU20" s="93"/>
      <c r="AMV20" s="93"/>
      <c r="AMW20" s="93"/>
      <c r="AMX20" s="93"/>
      <c r="AMY20" s="93"/>
      <c r="AMZ20" s="93"/>
      <c r="ANA20" s="93"/>
      <c r="ANB20" s="93"/>
      <c r="ANC20" s="93"/>
      <c r="AND20" s="93"/>
      <c r="ANE20" s="93"/>
      <c r="ANF20" s="93"/>
      <c r="ANG20" s="93"/>
      <c r="ANH20" s="93"/>
      <c r="ANI20" s="93"/>
      <c r="ANJ20" s="93"/>
      <c r="ANK20" s="93"/>
      <c r="ANL20" s="93"/>
      <c r="ANM20" s="93"/>
      <c r="ANN20" s="94"/>
      <c r="ANO20" s="93"/>
      <c r="ANP20" s="93"/>
      <c r="ANQ20" s="93"/>
      <c r="ANR20" s="93"/>
      <c r="ANS20" s="93"/>
      <c r="ANT20" s="93"/>
      <c r="ANU20" s="93"/>
      <c r="ANV20" s="93"/>
      <c r="ANW20" s="93"/>
      <c r="ANX20" s="93"/>
      <c r="ANY20" s="93"/>
      <c r="ANZ20" s="93"/>
      <c r="AOA20" s="93"/>
      <c r="AOB20" s="93"/>
      <c r="AOC20" s="93"/>
      <c r="AOD20" s="95"/>
      <c r="AOE20" s="93"/>
      <c r="AOF20" s="93"/>
      <c r="AOG20" s="93"/>
      <c r="AOH20" s="93"/>
      <c r="AOI20" s="93"/>
      <c r="AOJ20" s="93"/>
      <c r="AOK20" s="93"/>
      <c r="AOL20" s="93"/>
      <c r="AOM20" s="93"/>
      <c r="AON20" s="93"/>
      <c r="AOO20" s="93"/>
      <c r="AOP20" s="93"/>
      <c r="AOQ20" s="93"/>
      <c r="AOR20" s="93"/>
      <c r="AOS20" s="93"/>
      <c r="AOT20" s="93"/>
      <c r="AOU20" s="93"/>
      <c r="AOV20" s="93"/>
      <c r="AOW20" s="93"/>
      <c r="AOX20" s="129"/>
      <c r="AOY20" s="130"/>
      <c r="AOZ20" s="130"/>
      <c r="APA20" s="130"/>
      <c r="APB20" s="130"/>
      <c r="APC20" s="130"/>
      <c r="APD20" s="130"/>
      <c r="APE20" s="130"/>
      <c r="APF20" s="130"/>
      <c r="APG20" s="130"/>
      <c r="APH20" s="130"/>
      <c r="API20" s="130"/>
      <c r="APJ20" s="130"/>
      <c r="APK20" s="130"/>
      <c r="APL20" s="130"/>
      <c r="APM20" s="130"/>
      <c r="APN20" s="130"/>
      <c r="APO20" s="130"/>
      <c r="APP20" s="130"/>
      <c r="APQ20" s="130"/>
      <c r="APR20" s="130"/>
      <c r="APS20" s="130"/>
      <c r="APT20" s="130"/>
      <c r="APU20" s="130"/>
      <c r="APV20" s="130"/>
      <c r="APW20" s="130"/>
      <c r="APX20" s="130"/>
      <c r="APY20" s="137"/>
      <c r="APZ20" s="92"/>
      <c r="AQA20" s="92"/>
      <c r="AQB20" s="92"/>
      <c r="AQC20" s="92"/>
      <c r="AQD20" s="92"/>
      <c r="AQE20" s="92"/>
      <c r="AQF20" s="92"/>
      <c r="AQG20" s="92"/>
      <c r="AQH20" s="92"/>
      <c r="AQI20" s="92"/>
      <c r="AQJ20" s="92"/>
      <c r="AQK20" s="92"/>
      <c r="AQL20" s="92"/>
      <c r="AQM20" s="92"/>
      <c r="AQN20" s="92"/>
      <c r="AQO20" s="92"/>
      <c r="AQP20" s="92"/>
      <c r="AQQ20" s="92"/>
      <c r="AQR20" s="137"/>
      <c r="AQS20" s="92"/>
      <c r="AQT20" s="92"/>
      <c r="AQU20" s="92"/>
      <c r="AQV20" s="92"/>
      <c r="AQW20" s="92"/>
      <c r="AQX20" s="92"/>
      <c r="AQY20" s="92"/>
      <c r="AQZ20" s="92"/>
      <c r="ARA20" s="92"/>
      <c r="ARB20" s="92"/>
      <c r="ARC20" s="92"/>
      <c r="ARD20" s="92"/>
      <c r="ARE20" s="92"/>
      <c r="ARF20" s="92"/>
      <c r="ARG20" s="92"/>
      <c r="ARH20" s="92"/>
      <c r="ARI20" s="92"/>
      <c r="ARJ20" s="92"/>
      <c r="ARK20" s="130"/>
      <c r="ARL20" s="129"/>
      <c r="ARM20" s="130"/>
      <c r="ARN20" s="130"/>
      <c r="ARO20" s="130"/>
      <c r="ARP20" s="130"/>
      <c r="ARQ20" s="130"/>
      <c r="ARR20" s="130"/>
      <c r="ARS20" s="130"/>
      <c r="ART20" s="130"/>
      <c r="ARU20" s="130"/>
      <c r="ARV20" s="130"/>
      <c r="ARW20" s="130"/>
      <c r="ARX20" s="130"/>
      <c r="ARY20" s="130"/>
      <c r="ARZ20" s="130"/>
      <c r="ASA20" s="130"/>
      <c r="ASB20" s="130"/>
      <c r="ASC20" s="130"/>
      <c r="ASD20" s="130"/>
      <c r="ASE20" s="130"/>
      <c r="ASF20" s="130"/>
      <c r="ASG20" s="130"/>
      <c r="ASH20" s="130"/>
      <c r="ASI20" s="130"/>
      <c r="ASJ20" s="130"/>
      <c r="ASK20" s="137"/>
      <c r="ASL20" s="92"/>
      <c r="ASM20" s="92"/>
      <c r="ASN20" s="92"/>
      <c r="ASO20" s="92"/>
      <c r="ASP20" s="92"/>
      <c r="ASQ20" s="92"/>
      <c r="ASR20" s="92"/>
      <c r="ASS20" s="92"/>
      <c r="AST20" s="92"/>
      <c r="ASU20" s="92"/>
      <c r="ASV20" s="92"/>
      <c r="ASW20" s="92"/>
      <c r="ASX20" s="92"/>
      <c r="ASY20" s="92"/>
      <c r="ASZ20" s="92"/>
      <c r="ATA20" s="92"/>
      <c r="ATB20" s="92"/>
      <c r="ATC20" s="92"/>
      <c r="ATD20" s="130"/>
      <c r="ATE20" s="91"/>
      <c r="ATF20" s="91"/>
      <c r="ATG20" s="91"/>
      <c r="ATH20" s="91"/>
      <c r="ATI20" s="91"/>
      <c r="ATJ20" s="91"/>
      <c r="ATK20" s="91"/>
      <c r="ATL20" s="91"/>
      <c r="ATM20" s="91"/>
      <c r="ATN20" s="91"/>
      <c r="ATO20" s="91"/>
      <c r="ATP20" s="95"/>
      <c r="ATQ20" s="91"/>
      <c r="ATR20" s="91"/>
      <c r="ATS20" s="91"/>
      <c r="ATT20" s="91"/>
      <c r="ATU20" s="91"/>
      <c r="ATV20" s="91"/>
      <c r="ATW20" s="91"/>
      <c r="ATX20" s="91"/>
      <c r="ATY20" s="91"/>
      <c r="ATZ20" s="91"/>
      <c r="AUA20" s="91"/>
      <c r="AUB20" s="93"/>
      <c r="AUC20" s="129"/>
      <c r="AUD20" s="130"/>
      <c r="AUE20" s="130"/>
      <c r="AUF20" s="130"/>
      <c r="AUG20" s="130"/>
      <c r="AUH20" s="130"/>
      <c r="AUI20" s="130"/>
      <c r="AUJ20" s="130"/>
      <c r="AUK20" s="130"/>
      <c r="AUL20" s="130"/>
      <c r="AUM20" s="130"/>
      <c r="AUN20" s="137"/>
      <c r="AUO20" s="93"/>
      <c r="AUP20" s="93"/>
      <c r="AUQ20" s="93"/>
      <c r="AUR20" s="93"/>
      <c r="AUS20" s="93"/>
      <c r="AUT20" s="93"/>
      <c r="AUU20" s="93"/>
      <c r="AUV20" s="93"/>
      <c r="AUW20" s="93"/>
      <c r="AUX20" s="93"/>
      <c r="AUY20" s="93"/>
      <c r="AUZ20" s="93"/>
      <c r="AVA20" s="93"/>
      <c r="AVB20" s="93"/>
      <c r="AVC20" s="93"/>
      <c r="AVD20" s="93"/>
      <c r="AVE20" s="61"/>
      <c r="AVF20" s="57"/>
      <c r="AVG20" s="175"/>
      <c r="AVH20" s="57"/>
      <c r="AVI20" s="61"/>
      <c r="AVJ20" s="98"/>
      <c r="AVK20" s="61"/>
      <c r="AVL20" s="98"/>
      <c r="AVM20" s="61"/>
      <c r="AVN20" s="98"/>
      <c r="AVO20" s="61"/>
      <c r="AVP20" s="98"/>
      <c r="AVQ20" s="61"/>
      <c r="AVR20" s="61"/>
      <c r="AVS20" s="98"/>
      <c r="AVT20" s="61"/>
      <c r="AVU20" s="57"/>
      <c r="AVV20" s="57"/>
      <c r="AVW20" s="57"/>
      <c r="AVX20" s="57"/>
      <c r="AVY20" s="57"/>
      <c r="AVZ20" s="57"/>
      <c r="AWA20" s="98"/>
      <c r="AWB20" s="57"/>
      <c r="AWC20" s="226"/>
      <c r="AWD20" s="226"/>
      <c r="AWE20" s="226"/>
      <c r="AWF20" s="226"/>
      <c r="AWG20" s="226"/>
      <c r="AWH20" s="226"/>
      <c r="AWI20" s="226"/>
      <c r="AWJ20" s="57"/>
      <c r="AWK20" s="226"/>
      <c r="AWL20" s="226"/>
      <c r="AWM20" s="226"/>
      <c r="AWN20" s="226"/>
      <c r="AWO20" s="226"/>
      <c r="AWP20" s="226"/>
      <c r="AWQ20" s="226"/>
      <c r="AWR20" s="57"/>
      <c r="AWS20" s="226"/>
      <c r="AWT20" s="226"/>
      <c r="AWU20" s="226"/>
      <c r="AWV20" s="226"/>
      <c r="AWW20" s="226"/>
      <c r="AWX20" s="226"/>
      <c r="AWY20" s="226"/>
      <c r="AWZ20" s="61"/>
      <c r="AXA20" s="57"/>
      <c r="AXB20" s="103"/>
      <c r="AXC20" s="57"/>
      <c r="AXD20" s="57"/>
      <c r="AXE20" s="103"/>
      <c r="AXF20" s="57"/>
      <c r="AXG20" s="103"/>
      <c r="AXH20" s="103"/>
      <c r="AXI20" s="57"/>
      <c r="AXJ20" s="103"/>
      <c r="AXK20" s="103"/>
      <c r="AXL20" s="103"/>
      <c r="AXM20" s="103"/>
      <c r="AXN20" s="103"/>
      <c r="AXO20" s="102"/>
      <c r="AXP20" s="103"/>
      <c r="AXQ20" s="103"/>
      <c r="AXR20" s="103"/>
      <c r="AXS20" s="103"/>
      <c r="AXT20" s="103"/>
      <c r="AXU20" s="103"/>
      <c r="AXV20" s="103"/>
      <c r="AXW20" s="103"/>
      <c r="AXX20" s="103"/>
      <c r="AXY20" s="103"/>
      <c r="AXZ20" s="103"/>
      <c r="AYA20" s="104"/>
      <c r="AYB20" s="102"/>
      <c r="AYC20" s="103"/>
      <c r="AYD20" s="103"/>
      <c r="AYE20" s="103"/>
      <c r="AYF20" s="103"/>
      <c r="AYG20" s="103"/>
      <c r="AYH20" s="76"/>
      <c r="AYI20" s="76"/>
      <c r="AYJ20" s="76"/>
      <c r="AYK20" s="76"/>
      <c r="AYL20" s="76"/>
      <c r="AYM20" s="76"/>
      <c r="AYN20" s="76"/>
      <c r="AYO20" s="76"/>
      <c r="AYP20" s="76"/>
      <c r="AYQ20" s="76"/>
      <c r="AYR20" s="76"/>
      <c r="AYS20" s="76"/>
      <c r="AYT20" s="76"/>
      <c r="AYU20" s="76"/>
      <c r="AYV20" s="76"/>
      <c r="AYW20" s="76"/>
      <c r="AYX20" s="76"/>
      <c r="AYY20" s="103"/>
      <c r="AYZ20" s="76"/>
      <c r="AZA20" s="104"/>
      <c r="AZB20" s="102"/>
      <c r="AZC20" s="103"/>
      <c r="AZD20" s="103"/>
      <c r="AZE20" s="76"/>
      <c r="AZF20" s="76"/>
      <c r="AZG20" s="77"/>
      <c r="AZH20" s="103"/>
      <c r="AZI20" s="103"/>
      <c r="AZJ20" s="103"/>
      <c r="AZK20" s="76"/>
      <c r="AZL20" s="76"/>
      <c r="AZM20" s="76"/>
      <c r="AZN20" s="76"/>
      <c r="AZO20" s="76"/>
      <c r="AZP20" s="76"/>
      <c r="AZQ20" s="76"/>
      <c r="AZR20" s="76"/>
      <c r="AZS20" s="76"/>
      <c r="AZT20" s="76"/>
      <c r="AZU20" s="76"/>
      <c r="AZV20" s="76"/>
      <c r="AZW20" s="76"/>
      <c r="AZX20" s="76"/>
      <c r="AZY20" s="76"/>
      <c r="AZZ20" s="76"/>
      <c r="BAA20" s="76"/>
      <c r="BAB20" s="76"/>
      <c r="BAC20" s="76"/>
      <c r="BAD20" s="76"/>
      <c r="BAE20" s="102"/>
      <c r="BAF20" s="104"/>
      <c r="BAG20" s="191"/>
      <c r="BAH20" s="192"/>
      <c r="BAI20" s="66"/>
      <c r="BAJ20" s="192"/>
      <c r="BAK20" s="66"/>
      <c r="BAL20" s="192"/>
      <c r="BAM20" s="66"/>
      <c r="BAN20" s="192"/>
      <c r="BAO20" s="66"/>
      <c r="BAP20" s="192"/>
      <c r="BAQ20" s="66"/>
      <c r="BAR20" s="192"/>
      <c r="BAS20" s="66"/>
      <c r="BAT20" s="192"/>
      <c r="BAU20" s="66"/>
      <c r="BAV20" s="193"/>
      <c r="BAW20" s="191"/>
      <c r="BAX20" s="66"/>
      <c r="BAY20" s="66"/>
      <c r="BAZ20" s="66"/>
      <c r="BBA20" s="66"/>
      <c r="BBB20" s="66"/>
      <c r="BBC20" s="66"/>
      <c r="BBD20" s="66"/>
      <c r="BBE20" s="66"/>
      <c r="BBF20" s="66"/>
      <c r="BBG20" s="66"/>
      <c r="BBH20" s="66"/>
      <c r="BBI20" s="66"/>
      <c r="BBJ20" s="66"/>
      <c r="BBK20" s="66"/>
      <c r="BBL20" s="66"/>
      <c r="BBM20" s="66"/>
      <c r="BBN20" s="66"/>
      <c r="BBO20" s="66"/>
      <c r="BBP20" s="66"/>
      <c r="BBQ20" s="66"/>
      <c r="BBR20" s="66"/>
      <c r="BBS20" s="66"/>
      <c r="BBT20" s="66"/>
      <c r="BBU20" s="66"/>
      <c r="BBV20" s="66"/>
      <c r="BBW20" s="66"/>
      <c r="BBX20" s="194"/>
      <c r="BBY20" s="191"/>
      <c r="BBZ20" s="66"/>
      <c r="BCA20" s="66"/>
      <c r="BCB20" s="66"/>
      <c r="BCC20" s="66"/>
      <c r="BCD20" s="66"/>
      <c r="BCE20" s="66"/>
      <c r="BCF20" s="66"/>
      <c r="BCG20" s="66"/>
      <c r="BCH20" s="66"/>
      <c r="BCI20" s="66"/>
      <c r="BCJ20" s="66"/>
      <c r="BCK20" s="66"/>
      <c r="BCL20" s="66"/>
      <c r="BCM20" s="66"/>
      <c r="BCN20" s="66"/>
      <c r="BCO20" s="66"/>
      <c r="BCP20" s="66"/>
      <c r="BCQ20" s="66"/>
      <c r="BCR20" s="194"/>
      <c r="BCS20" s="191"/>
      <c r="BCT20" s="66"/>
      <c r="BCU20" s="66"/>
      <c r="BCV20" s="66"/>
      <c r="BCW20" s="66"/>
      <c r="BCX20" s="66"/>
      <c r="BCY20" s="66"/>
      <c r="BCZ20" s="66"/>
      <c r="BDA20" s="66"/>
      <c r="BDB20" s="66"/>
      <c r="BDC20" s="66"/>
      <c r="BDD20" s="66"/>
      <c r="BDE20" s="66"/>
      <c r="BDF20" s="66"/>
      <c r="BDG20" s="66"/>
      <c r="BDH20" s="66"/>
      <c r="BDI20" s="66"/>
      <c r="BDJ20" s="66"/>
      <c r="BDK20" s="66"/>
      <c r="BDL20" s="194"/>
      <c r="BDM20" s="191"/>
      <c r="BDN20" s="66"/>
      <c r="BDO20" s="192"/>
      <c r="BDP20" s="193"/>
      <c r="BDQ20" s="191"/>
      <c r="BDR20" s="66"/>
      <c r="BDS20" s="66"/>
      <c r="BDT20" s="66"/>
      <c r="BDU20" s="66"/>
      <c r="BDV20" s="66"/>
      <c r="BDW20" s="192"/>
      <c r="BDX20" s="192"/>
      <c r="BDY20" s="66"/>
      <c r="BDZ20" s="66"/>
      <c r="BEA20" s="66"/>
      <c r="BEB20" s="66"/>
      <c r="BEC20" s="66"/>
      <c r="BED20" s="194"/>
      <c r="BEE20" s="191"/>
      <c r="BEF20" s="192"/>
      <c r="BEG20" s="66"/>
      <c r="BEH20" s="192"/>
      <c r="BEI20" s="66"/>
      <c r="BEJ20" s="66"/>
      <c r="BEK20" s="192"/>
      <c r="BEL20" s="192"/>
      <c r="BEM20" s="66"/>
      <c r="BEN20" s="194"/>
      <c r="BEO20" s="191"/>
      <c r="BEP20" s="66"/>
      <c r="BEQ20" s="66"/>
      <c r="BER20" s="66"/>
      <c r="BES20" s="66"/>
      <c r="BET20" s="66"/>
      <c r="BEU20" s="66"/>
      <c r="BEV20" s="66"/>
      <c r="BEW20" s="66"/>
      <c r="BEX20" s="194"/>
      <c r="BEY20" s="191"/>
      <c r="BEZ20" s="66"/>
      <c r="BFA20" s="66"/>
      <c r="BFB20" s="66"/>
      <c r="BFC20" s="66"/>
      <c r="BFD20" s="66"/>
      <c r="BFE20" s="66"/>
      <c r="BFF20" s="66"/>
      <c r="BFG20" s="66"/>
      <c r="BFH20" s="66"/>
      <c r="BFI20" s="66"/>
      <c r="BFJ20" s="66"/>
      <c r="BFK20" s="66"/>
      <c r="BFL20" s="194"/>
      <c r="BFM20" s="191"/>
      <c r="BFN20" s="66"/>
      <c r="BFO20" s="66"/>
      <c r="BFP20" s="66"/>
      <c r="BFQ20" s="66"/>
      <c r="BFR20" s="66"/>
      <c r="BFS20" s="192"/>
      <c r="BFT20" s="192"/>
      <c r="BFU20" s="66"/>
      <c r="BFV20" s="66"/>
      <c r="BFW20" s="192"/>
      <c r="BFX20" s="192"/>
      <c r="BFY20" s="66"/>
      <c r="BFZ20" s="66"/>
      <c r="BGA20" s="192"/>
      <c r="BGB20" s="193"/>
      <c r="BGC20" s="191"/>
      <c r="BGD20" s="66"/>
      <c r="BGE20" s="66"/>
      <c r="BGF20" s="66"/>
      <c r="BGG20" s="66"/>
      <c r="BGH20" s="66"/>
      <c r="BGI20" s="66"/>
      <c r="BGJ20" s="66"/>
      <c r="BGK20" s="66"/>
      <c r="BGL20" s="66"/>
      <c r="BGM20" s="66"/>
      <c r="BGN20" s="66"/>
      <c r="BGO20" s="66"/>
      <c r="BGP20" s="66"/>
      <c r="BGQ20" s="66"/>
      <c r="BGR20" s="66"/>
      <c r="BGS20" s="66"/>
      <c r="BGT20" s="66"/>
      <c r="BGU20" s="66"/>
      <c r="BGV20" s="66"/>
      <c r="BGW20" s="66"/>
      <c r="BGX20" s="194"/>
      <c r="BGY20" s="191"/>
      <c r="BGZ20" s="66"/>
      <c r="BHA20" s="66"/>
      <c r="BHB20" s="66"/>
      <c r="BHC20" s="66"/>
      <c r="BHD20" s="66"/>
      <c r="BHE20" s="66"/>
      <c r="BHF20" s="66"/>
      <c r="BHG20" s="66"/>
      <c r="BHH20" s="66"/>
      <c r="BHI20" s="66"/>
      <c r="BHJ20" s="66"/>
      <c r="BHK20" s="66"/>
      <c r="BHL20" s="66"/>
      <c r="BHM20" s="66"/>
      <c r="BHN20" s="66"/>
      <c r="BHO20" s="66"/>
      <c r="BHP20" s="66"/>
      <c r="BHQ20" s="66"/>
      <c r="BHR20" s="66"/>
      <c r="BHS20" s="66"/>
      <c r="BHT20" s="194"/>
      <c r="BHU20" s="191"/>
      <c r="BHV20" s="66"/>
      <c r="BHW20" s="66"/>
      <c r="BHX20" s="66"/>
      <c r="BHY20" s="66"/>
      <c r="BHZ20" s="194"/>
      <c r="BIA20" s="191"/>
      <c r="BIB20" s="66"/>
      <c r="BIC20" s="192"/>
      <c r="BID20" s="192"/>
      <c r="BIE20" s="192"/>
      <c r="BIF20" s="192"/>
      <c r="BIG20" s="66"/>
      <c r="BIH20" s="66"/>
      <c r="BII20" s="192"/>
      <c r="BIJ20" s="192"/>
      <c r="BIK20" s="192"/>
      <c r="BIL20" s="192"/>
      <c r="BIM20" s="192"/>
      <c r="BIN20" s="192"/>
      <c r="BIO20" s="66"/>
      <c r="BIP20" s="66"/>
      <c r="BIQ20" s="194"/>
      <c r="BIR20" s="66"/>
      <c r="BIS20" s="66"/>
      <c r="BIT20" s="66"/>
      <c r="BIU20" s="66"/>
      <c r="BIV20" s="66"/>
      <c r="BIW20" s="66"/>
      <c r="BIX20" s="198"/>
      <c r="BIY20" s="199"/>
      <c r="BIZ20" s="199"/>
      <c r="BJA20" s="141"/>
      <c r="BJB20" s="141"/>
      <c r="BJC20" s="199"/>
      <c r="BJD20" s="199"/>
      <c r="BJE20" s="199"/>
      <c r="BJF20" s="199"/>
      <c r="BJG20" s="141"/>
      <c r="BJH20" s="141"/>
      <c r="BJI20" s="48"/>
      <c r="BJJ20" s="48"/>
      <c r="BJK20" s="49"/>
      <c r="BJL20" s="191"/>
      <c r="BJM20" s="194"/>
      <c r="BJN20" s="191"/>
      <c r="BJO20" s="194"/>
      <c r="BJP20" s="103"/>
      <c r="BJQ20" s="103"/>
      <c r="BJR20" s="103"/>
      <c r="BJS20" s="103"/>
      <c r="BJT20" s="103"/>
      <c r="BJU20" s="103"/>
      <c r="BJV20" s="103"/>
      <c r="BJW20" s="103"/>
      <c r="BJX20" s="103"/>
      <c r="BJY20" s="103"/>
      <c r="BJZ20" s="103"/>
      <c r="BKA20" s="103"/>
      <c r="BKB20" s="103"/>
      <c r="BKC20" s="103"/>
      <c r="BKD20" s="61"/>
      <c r="BKE20" s="57"/>
      <c r="BKF20" s="57"/>
      <c r="BKG20" s="57"/>
      <c r="BKH20" s="57"/>
      <c r="BKI20" s="57"/>
      <c r="BKJ20" s="57"/>
      <c r="BKK20" s="57"/>
      <c r="BKL20" s="57"/>
      <c r="BKM20" s="66"/>
      <c r="BKN20" s="57"/>
      <c r="BKO20" s="66"/>
      <c r="BKP20" s="57"/>
      <c r="BKQ20" s="57"/>
      <c r="BKR20" s="57"/>
      <c r="BKS20" s="57"/>
      <c r="BKT20" s="57"/>
      <c r="BKU20" s="57"/>
      <c r="BKV20" s="57"/>
      <c r="BKW20" s="57"/>
      <c r="BKX20" s="57"/>
      <c r="BKY20" s="57"/>
      <c r="BKZ20" s="57"/>
      <c r="BLA20" s="57"/>
      <c r="BLB20" s="57"/>
      <c r="BLC20" s="57"/>
      <c r="BLD20" s="61"/>
      <c r="BLE20" s="19"/>
      <c r="BLF20" s="57"/>
      <c r="BLG20" s="19"/>
      <c r="BLH20" s="141"/>
      <c r="BLI20" s="19"/>
      <c r="BLJ20" s="141"/>
      <c r="BLK20" s="21"/>
      <c r="BLL20" s="57"/>
      <c r="BLM20" s="57"/>
      <c r="BLN20" s="57"/>
      <c r="BLO20" s="57"/>
      <c r="BLP20" s="57"/>
      <c r="BLQ20" s="57"/>
      <c r="BLR20" s="57"/>
      <c r="BLS20" s="57"/>
      <c r="BLT20" s="57"/>
      <c r="BLU20" s="57"/>
      <c r="BLV20" s="19"/>
      <c r="BLW20" s="19"/>
      <c r="BLX20" s="19"/>
      <c r="BLY20" s="19"/>
      <c r="BLZ20" s="19"/>
      <c r="BMA20" s="19"/>
      <c r="BMB20" s="19"/>
      <c r="BMC20" s="19"/>
      <c r="BMD20" s="19"/>
      <c r="BME20" s="19"/>
      <c r="BMF20" s="20"/>
      <c r="BMG20" s="19"/>
      <c r="BMH20" s="19"/>
      <c r="BMI20" s="19"/>
      <c r="BMJ20" s="19"/>
      <c r="BMK20" s="19"/>
      <c r="BML20" s="19"/>
      <c r="BMM20" s="19"/>
      <c r="BMN20" s="19"/>
      <c r="BMO20" s="19"/>
      <c r="BMP20" s="19"/>
      <c r="BMQ20" s="21"/>
      <c r="BMR20" s="206"/>
      <c r="BMS20" s="206"/>
      <c r="BMT20" s="206"/>
      <c r="BMU20" s="206"/>
      <c r="BMV20" s="206"/>
      <c r="BMW20" s="206"/>
      <c r="BMX20" s="206"/>
      <c r="BMY20" s="206"/>
      <c r="BMZ20" s="206"/>
      <c r="BNA20" s="206"/>
      <c r="BNB20" s="206"/>
      <c r="BNC20" s="206"/>
      <c r="BND20" s="191">
        <v>0</v>
      </c>
      <c r="BNE20" s="66">
        <v>0</v>
      </c>
      <c r="BNF20" s="66"/>
      <c r="BNG20" s="469"/>
      <c r="BNH20" s="469"/>
      <c r="BNI20" s="469"/>
      <c r="BNJ20" s="469">
        <v>7</v>
      </c>
      <c r="BNK20" s="469">
        <v>8</v>
      </c>
      <c r="BNL20" s="468">
        <v>4</v>
      </c>
      <c r="BNM20" s="468">
        <v>2</v>
      </c>
      <c r="BNN20" s="66">
        <v>0</v>
      </c>
      <c r="BNO20" s="66">
        <v>0</v>
      </c>
      <c r="BNP20" s="66">
        <v>0</v>
      </c>
      <c r="BNQ20" s="66">
        <v>0</v>
      </c>
      <c r="BNR20" s="66">
        <v>0</v>
      </c>
      <c r="BNS20" s="66">
        <v>0</v>
      </c>
      <c r="BNT20" s="66">
        <v>0</v>
      </c>
      <c r="BNU20" s="66">
        <v>0</v>
      </c>
      <c r="BNV20" s="191"/>
      <c r="BNW20" s="141"/>
      <c r="BNX20" s="141"/>
      <c r="BNY20" s="141"/>
      <c r="BNZ20" s="141"/>
      <c r="BOA20" s="141"/>
      <c r="BOB20" s="141"/>
      <c r="BOC20" s="141"/>
      <c r="BOD20" s="141"/>
      <c r="BOE20" s="141"/>
      <c r="BOF20" s="37"/>
      <c r="BOG20" s="37"/>
      <c r="BOH20" s="37"/>
      <c r="BOI20" s="43"/>
      <c r="BOJ20" s="57"/>
      <c r="BOK20" s="57"/>
      <c r="BOL20" s="57"/>
      <c r="BOM20" s="98"/>
      <c r="BON20" s="16"/>
      <c r="BOO20" s="14"/>
      <c r="BOP20" s="14"/>
      <c r="BOQ20" s="239"/>
      <c r="BOR20" s="180"/>
      <c r="BOS20" s="241"/>
      <c r="BOT20" s="152"/>
      <c r="BOU20" s="153"/>
      <c r="BOV20" s="153"/>
      <c r="BOW20" s="154"/>
    </row>
    <row r="21" spans="1:1765" s="179" customFormat="1" ht="22.5" customHeight="1" x14ac:dyDescent="0.25">
      <c r="A21" s="471" t="s">
        <v>3463</v>
      </c>
      <c r="B21" s="472"/>
      <c r="C21" s="15"/>
      <c r="D21" s="5"/>
      <c r="E21" s="5"/>
      <c r="F21" s="5"/>
      <c r="G21" s="5"/>
      <c r="H21" s="5"/>
      <c r="I21" s="5"/>
      <c r="J21" s="5"/>
      <c r="K21" s="5"/>
      <c r="L21" s="13"/>
      <c r="M21" s="7"/>
      <c r="N21" s="7"/>
      <c r="O21" s="7"/>
      <c r="P21" s="7"/>
      <c r="Q21" s="7"/>
      <c r="R21" s="7"/>
      <c r="S21" s="7"/>
      <c r="T21" s="7"/>
      <c r="U21" s="7"/>
      <c r="V21" s="7"/>
      <c r="W21" s="7"/>
      <c r="X21" s="7"/>
      <c r="Y21" s="18"/>
      <c r="Z21" s="13"/>
      <c r="AA21" s="7"/>
      <c r="AB21" s="2"/>
      <c r="AC21" s="2"/>
      <c r="AD21" s="2"/>
      <c r="AE21" s="314"/>
      <c r="AF21" s="7"/>
      <c r="AG21" s="2"/>
      <c r="AH21" s="2"/>
      <c r="AI21" s="2"/>
      <c r="AJ21" s="2"/>
      <c r="AK21" s="2"/>
      <c r="AL21" s="4"/>
      <c r="AM21" s="9"/>
      <c r="AN21" s="4"/>
      <c r="AO21" s="4"/>
      <c r="AP21" s="12"/>
      <c r="AQ21" s="16"/>
      <c r="AR21" s="14"/>
      <c r="AS21" s="14"/>
      <c r="AT21" s="14"/>
      <c r="AU21" s="14"/>
      <c r="AV21" s="14"/>
      <c r="AW21" s="82"/>
      <c r="AX21" s="79"/>
      <c r="AY21" s="80"/>
      <c r="AZ21" s="80"/>
      <c r="BA21" s="80"/>
      <c r="BB21" s="80"/>
      <c r="BC21" s="80"/>
      <c r="BD21" s="80"/>
      <c r="BE21" s="80"/>
      <c r="BF21" s="80"/>
      <c r="BG21" s="81"/>
      <c r="BH21" s="13"/>
      <c r="BI21" s="7"/>
      <c r="BJ21" s="7"/>
      <c r="BK21" s="7"/>
      <c r="BL21" s="7"/>
      <c r="BM21" s="7"/>
      <c r="BN21" s="7"/>
      <c r="BO21" s="7"/>
      <c r="BP21" s="7"/>
      <c r="BQ21" s="7"/>
      <c r="BR21" s="7"/>
      <c r="BS21" s="18"/>
      <c r="BT21" s="7"/>
      <c r="BU21" s="7"/>
      <c r="BV21" s="7"/>
      <c r="BW21" s="7"/>
      <c r="BX21" s="7"/>
      <c r="BY21" s="7"/>
      <c r="BZ21" s="7"/>
      <c r="CA21" s="7"/>
      <c r="CB21" s="7"/>
      <c r="CC21" s="7"/>
      <c r="CD21" s="7"/>
      <c r="CE21" s="18"/>
      <c r="CF21" s="127"/>
      <c r="CG21" s="127"/>
      <c r="CH21" s="127"/>
      <c r="CI21" s="127"/>
      <c r="CJ21" s="127"/>
      <c r="CK21" s="127"/>
      <c r="CL21" s="127"/>
      <c r="CM21" s="127"/>
      <c r="CN21" s="127"/>
      <c r="CO21" s="127"/>
      <c r="CP21" s="127"/>
      <c r="CQ21" s="128"/>
      <c r="CR21" s="19"/>
      <c r="CS21" s="19"/>
      <c r="CT21" s="19"/>
      <c r="CU21" s="19"/>
      <c r="CV21" s="19"/>
      <c r="CW21" s="19"/>
      <c r="CX21" s="19"/>
      <c r="CY21" s="19"/>
      <c r="CZ21" s="19"/>
      <c r="DA21" s="19"/>
      <c r="DB21" s="19"/>
      <c r="DC21" s="19"/>
      <c r="DD21" s="20"/>
      <c r="DE21" s="19"/>
      <c r="DF21" s="19"/>
      <c r="DG21" s="19"/>
      <c r="DH21" s="19"/>
      <c r="DI21" s="19"/>
      <c r="DJ21" s="19"/>
      <c r="DK21" s="19"/>
      <c r="DL21" s="19"/>
      <c r="DM21" s="19"/>
      <c r="DN21" s="19"/>
      <c r="DO21" s="21"/>
      <c r="DP21" s="126"/>
      <c r="DQ21" s="127"/>
      <c r="DR21" s="127"/>
      <c r="DS21" s="127"/>
      <c r="DT21" s="127"/>
      <c r="DU21" s="127"/>
      <c r="DV21" s="127"/>
      <c r="DW21" s="127"/>
      <c r="DX21" s="127"/>
      <c r="DY21" s="127"/>
      <c r="DZ21" s="127"/>
      <c r="EA21" s="128"/>
      <c r="EB21" s="1"/>
      <c r="EC21" s="1"/>
      <c r="ED21" s="19"/>
      <c r="EE21" s="19"/>
      <c r="EF21" s="19"/>
      <c r="EG21" s="19"/>
      <c r="EH21" s="19"/>
      <c r="EI21" s="19"/>
      <c r="EJ21" s="19"/>
      <c r="EK21" s="19"/>
      <c r="EL21" s="19"/>
      <c r="EM21" s="21"/>
      <c r="EN21" s="15"/>
      <c r="EO21" s="5"/>
      <c r="EP21" s="127"/>
      <c r="EQ21" s="127"/>
      <c r="ER21" s="127"/>
      <c r="ES21" s="127"/>
      <c r="ET21" s="127"/>
      <c r="EU21" s="127"/>
      <c r="EV21" s="127"/>
      <c r="EW21" s="127"/>
      <c r="EX21" s="127"/>
      <c r="EY21" s="128"/>
      <c r="EZ21" s="3"/>
      <c r="FA21" s="3"/>
      <c r="FB21" s="22"/>
      <c r="FC21" s="22"/>
      <c r="FD21" s="22"/>
      <c r="FE21" s="22"/>
      <c r="FF21" s="22"/>
      <c r="FG21" s="22"/>
      <c r="FH21" s="22"/>
      <c r="FI21" s="22"/>
      <c r="FJ21" s="22"/>
      <c r="FK21" s="22"/>
      <c r="FL21" s="22"/>
      <c r="FM21" s="22"/>
      <c r="FN21" s="13"/>
      <c r="FO21" s="2"/>
      <c r="FP21" s="7"/>
      <c r="FQ21" s="2"/>
      <c r="FR21" s="68"/>
      <c r="FS21" s="69"/>
      <c r="FT21" s="69"/>
      <c r="FU21" s="69"/>
      <c r="FV21" s="69"/>
      <c r="FW21" s="69"/>
      <c r="FX21" s="69"/>
      <c r="FY21" s="69"/>
      <c r="FZ21" s="69"/>
      <c r="GA21" s="69"/>
      <c r="GB21" s="69"/>
      <c r="GC21" s="69"/>
      <c r="GD21" s="69"/>
      <c r="GE21" s="69"/>
      <c r="GF21" s="69"/>
      <c r="GG21" s="70"/>
      <c r="GH21" s="7"/>
      <c r="GI21" s="7"/>
      <c r="GJ21" s="7"/>
      <c r="GK21" s="7"/>
      <c r="GL21" s="7"/>
      <c r="GM21" s="7"/>
      <c r="GN21" s="7"/>
      <c r="GO21" s="7"/>
      <c r="GP21" s="7"/>
      <c r="GQ21" s="7"/>
      <c r="GR21" s="7"/>
      <c r="GS21" s="7"/>
      <c r="GT21" s="7"/>
      <c r="GU21" s="7"/>
      <c r="GV21" s="7"/>
      <c r="GW21" s="18"/>
      <c r="GX21" s="56"/>
      <c r="GY21" s="209"/>
      <c r="GZ21" s="210"/>
      <c r="HA21" s="210"/>
      <c r="HB21" s="210"/>
      <c r="HC21" s="210"/>
      <c r="HD21" s="210"/>
      <c r="HE21" s="210"/>
      <c r="HF21" s="210"/>
      <c r="HG21" s="210"/>
      <c r="HH21" s="210"/>
      <c r="HI21" s="210"/>
      <c r="HJ21" s="210"/>
      <c r="HK21" s="211"/>
      <c r="HL21" s="20"/>
      <c r="HM21" s="19"/>
      <c r="HN21" s="19"/>
      <c r="HO21" s="19"/>
      <c r="HP21" s="19"/>
      <c r="HQ21" s="21"/>
      <c r="HR21" s="22"/>
      <c r="HS21" s="22"/>
      <c r="HT21" s="22"/>
      <c r="HU21" s="22"/>
      <c r="HV21" s="22"/>
      <c r="HW21" s="22"/>
      <c r="HX21" s="22"/>
      <c r="HY21" s="22"/>
      <c r="HZ21" s="22"/>
      <c r="IA21" s="22"/>
      <c r="IB21" s="22"/>
      <c r="IC21" s="22"/>
      <c r="ID21" s="22"/>
      <c r="IE21" s="22"/>
      <c r="IF21" s="22"/>
      <c r="IG21" s="22"/>
      <c r="IH21" s="10"/>
      <c r="II21" s="1"/>
      <c r="IJ21" s="1"/>
      <c r="IK21" s="1"/>
      <c r="IL21" s="1"/>
      <c r="IM21" s="1"/>
      <c r="IN21" s="1"/>
      <c r="IO21" s="1"/>
      <c r="IP21" s="1"/>
      <c r="IQ21" s="1"/>
      <c r="IR21" s="1"/>
      <c r="IS21" s="24"/>
      <c r="IT21" s="10"/>
      <c r="IU21" s="1"/>
      <c r="IV21" s="1"/>
      <c r="IW21" s="1"/>
      <c r="IX21" s="1"/>
      <c r="IY21" s="1"/>
      <c r="IZ21" s="1"/>
      <c r="JA21" s="1"/>
      <c r="JB21" s="1"/>
      <c r="JC21" s="1"/>
      <c r="JD21" s="1"/>
      <c r="JE21" s="24"/>
      <c r="JF21" s="20"/>
      <c r="JG21" s="19"/>
      <c r="JH21" s="19"/>
      <c r="JI21" s="19"/>
      <c r="JJ21" s="19"/>
      <c r="JK21" s="19"/>
      <c r="JL21" s="19"/>
      <c r="JM21" s="19"/>
      <c r="JN21" s="19"/>
      <c r="JO21" s="19"/>
      <c r="JP21" s="21"/>
      <c r="JQ21" s="25"/>
      <c r="JR21" s="25"/>
      <c r="JS21" s="25"/>
      <c r="JT21" s="25"/>
      <c r="JU21" s="25"/>
      <c r="JV21" s="25"/>
      <c r="JW21" s="25"/>
      <c r="JX21" s="25"/>
      <c r="JY21" s="25"/>
      <c r="JZ21" s="25"/>
      <c r="KA21" s="25"/>
      <c r="KB21" s="212"/>
      <c r="KC21" s="213"/>
      <c r="KD21" s="213"/>
      <c r="KE21" s="213"/>
      <c r="KF21" s="213"/>
      <c r="KG21" s="213"/>
      <c r="KH21" s="213"/>
      <c r="KI21" s="213"/>
      <c r="KJ21" s="213"/>
      <c r="KK21" s="213"/>
      <c r="KL21" s="213"/>
      <c r="KM21" s="213"/>
      <c r="KN21" s="213"/>
      <c r="KO21" s="213"/>
      <c r="KP21" s="213"/>
      <c r="KQ21" s="213"/>
      <c r="KR21" s="213"/>
      <c r="KS21" s="213"/>
      <c r="KT21" s="213"/>
      <c r="KU21" s="214"/>
      <c r="KV21" s="976">
        <f>KX21+KZ21+LB21</f>
        <v>1011</v>
      </c>
      <c r="KW21" s="977">
        <f>KY21+LA21+LC21</f>
        <v>1176</v>
      </c>
      <c r="KX21" s="977">
        <v>676</v>
      </c>
      <c r="KY21" s="977">
        <v>471</v>
      </c>
      <c r="KZ21" s="977">
        <v>23</v>
      </c>
      <c r="LA21" s="977">
        <v>21</v>
      </c>
      <c r="LB21" s="977">
        <v>312</v>
      </c>
      <c r="LC21" s="978">
        <v>684</v>
      </c>
      <c r="LD21" s="16"/>
      <c r="LE21" s="14"/>
      <c r="LF21" s="14"/>
      <c r="LG21" s="14"/>
      <c r="LH21" s="14"/>
      <c r="LI21" s="14"/>
      <c r="LJ21" s="14"/>
      <c r="LK21" s="14"/>
      <c r="LL21" s="14"/>
      <c r="LM21" s="14"/>
      <c r="LN21" s="14"/>
      <c r="LO21" s="14"/>
      <c r="LP21" s="14"/>
      <c r="LQ21" s="14"/>
      <c r="LR21" s="14"/>
      <c r="LS21" s="14"/>
      <c r="LT21" s="14"/>
      <c r="LU21" s="14"/>
      <c r="LV21" s="14"/>
      <c r="LW21" s="14"/>
      <c r="LX21" s="14"/>
      <c r="LY21" s="14"/>
      <c r="LZ21" s="14"/>
      <c r="MA21" s="142"/>
      <c r="MB21" s="16"/>
      <c r="MC21" s="14"/>
      <c r="MD21" s="14"/>
      <c r="ME21" s="14"/>
      <c r="MF21" s="14"/>
      <c r="MG21" s="14"/>
      <c r="MH21" s="14"/>
      <c r="MI21" s="14"/>
      <c r="MJ21" s="14"/>
      <c r="MK21" s="14"/>
      <c r="ML21" s="14"/>
      <c r="MM21" s="14"/>
      <c r="MN21" s="14"/>
      <c r="MO21" s="14"/>
      <c r="MP21" s="14"/>
      <c r="MQ21" s="14"/>
      <c r="MR21" s="14"/>
      <c r="MS21" s="14"/>
      <c r="MT21" s="14"/>
      <c r="MU21" s="14"/>
      <c r="MV21" s="14"/>
      <c r="MW21" s="14"/>
      <c r="MX21" s="14"/>
      <c r="MY21" s="14"/>
      <c r="MZ21" s="14"/>
      <c r="NA21" s="14"/>
      <c r="NB21" s="14"/>
      <c r="NC21" s="14"/>
      <c r="ND21" s="14"/>
      <c r="NE21" s="14"/>
      <c r="NF21" s="14"/>
      <c r="NG21" s="14"/>
      <c r="NH21" s="14"/>
      <c r="NI21" s="142"/>
      <c r="NJ21" s="230"/>
      <c r="NK21" s="26"/>
      <c r="NL21" s="27"/>
      <c r="NM21" s="27"/>
      <c r="NN21" s="27"/>
      <c r="NO21" s="27"/>
      <c r="NP21" s="27"/>
      <c r="NQ21" s="27"/>
      <c r="NR21" s="27"/>
      <c r="NS21" s="27"/>
      <c r="NT21" s="28"/>
      <c r="NU21" s="141"/>
      <c r="NV21" s="31"/>
      <c r="NW21" s="31"/>
      <c r="NX21" s="141"/>
      <c r="NY21" s="31"/>
      <c r="NZ21" s="33"/>
      <c r="OA21" s="33"/>
      <c r="OB21" s="33"/>
      <c r="OC21" s="33"/>
      <c r="OD21" s="33"/>
      <c r="OE21" s="33"/>
      <c r="OF21" s="33"/>
      <c r="OG21" s="33"/>
      <c r="OH21" s="141"/>
      <c r="OI21" s="31"/>
      <c r="OJ21" s="34"/>
      <c r="OK21" s="39"/>
      <c r="OL21" s="35"/>
      <c r="OM21" s="36"/>
      <c r="ON21" s="36"/>
      <c r="OO21" s="36"/>
      <c r="OP21" s="38"/>
      <c r="OQ21" s="36"/>
      <c r="OR21" s="36"/>
      <c r="OS21" s="36"/>
      <c r="OT21" s="36"/>
      <c r="OU21" s="36"/>
      <c r="OV21" s="36"/>
      <c r="OW21" s="36"/>
      <c r="OX21" s="40"/>
      <c r="OY21" s="36"/>
      <c r="OZ21" s="36"/>
      <c r="PA21" s="36"/>
      <c r="PB21" s="36"/>
      <c r="PC21" s="36"/>
      <c r="PD21" s="36"/>
      <c r="PE21" s="36"/>
      <c r="PF21" s="36"/>
      <c r="PG21" s="36"/>
      <c r="PH21" s="36"/>
      <c r="PI21" s="36"/>
      <c r="PJ21" s="36"/>
      <c r="PK21" s="36"/>
      <c r="PL21" s="36"/>
      <c r="PM21" s="36"/>
      <c r="PN21" s="36"/>
      <c r="PO21" s="41"/>
      <c r="PP21" s="42"/>
      <c r="PQ21" s="39"/>
      <c r="PR21" s="35"/>
      <c r="PS21" s="36"/>
      <c r="PT21" s="36"/>
      <c r="PU21" s="36"/>
      <c r="PV21" s="36"/>
      <c r="PW21" s="36"/>
      <c r="PX21" s="36"/>
      <c r="PY21" s="36"/>
      <c r="PZ21" s="36"/>
      <c r="QA21" s="36"/>
      <c r="QB21" s="36"/>
      <c r="QC21" s="36"/>
      <c r="QD21" s="40"/>
      <c r="QE21" s="50"/>
      <c r="QF21" s="51"/>
      <c r="QG21" s="51"/>
      <c r="QH21" s="51"/>
      <c r="QI21" s="51"/>
      <c r="QJ21" s="51"/>
      <c r="QK21" s="51"/>
      <c r="QL21" s="51"/>
      <c r="QM21" s="51"/>
      <c r="QN21" s="51"/>
      <c r="QO21" s="51"/>
      <c r="QP21" s="52"/>
      <c r="QQ21" s="54"/>
      <c r="QR21" s="29"/>
      <c r="QS21" s="29"/>
      <c r="QT21" s="29"/>
      <c r="QU21" s="29"/>
      <c r="QV21" s="29"/>
      <c r="QW21" s="29"/>
      <c r="QX21" s="29"/>
      <c r="QY21" s="29"/>
      <c r="QZ21" s="29"/>
      <c r="RA21" s="29"/>
      <c r="RB21" s="29"/>
      <c r="RC21" s="29"/>
      <c r="RD21" s="29"/>
      <c r="RE21" s="29"/>
      <c r="RF21" s="55"/>
      <c r="RG21" s="44"/>
      <c r="RH21" s="45"/>
      <c r="RI21" s="45"/>
      <c r="RJ21" s="45"/>
      <c r="RK21" s="45"/>
      <c r="RL21" s="45"/>
      <c r="RM21" s="45"/>
      <c r="RN21" s="45"/>
      <c r="RO21" s="45"/>
      <c r="RP21" s="45"/>
      <c r="RQ21" s="45"/>
      <c r="RR21" s="45"/>
      <c r="RS21" s="45"/>
      <c r="RT21" s="45"/>
      <c r="RU21" s="45"/>
      <c r="RV21" s="45"/>
      <c r="RW21" s="45"/>
      <c r="RX21" s="45"/>
      <c r="RY21" s="45"/>
      <c r="RZ21" s="46"/>
      <c r="SA21" s="23"/>
      <c r="SB21" s="23"/>
      <c r="SC21" s="23"/>
      <c r="SD21" s="23"/>
      <c r="SE21" s="23"/>
      <c r="SF21" s="23"/>
      <c r="SG21" s="23"/>
      <c r="SH21" s="468"/>
      <c r="SI21" s="468"/>
      <c r="SJ21" s="23"/>
      <c r="SK21" s="23"/>
      <c r="SL21" s="23"/>
      <c r="SM21" s="23"/>
      <c r="SN21" s="23"/>
      <c r="SO21" s="61"/>
      <c r="SP21" s="468"/>
      <c r="SQ21" s="59"/>
      <c r="SR21" s="275"/>
      <c r="SS21" s="212"/>
      <c r="ST21" s="213"/>
      <c r="SU21" s="213"/>
      <c r="SV21" s="213"/>
      <c r="SW21" s="212"/>
      <c r="SX21" s="213"/>
      <c r="SY21" s="213"/>
      <c r="SZ21" s="213"/>
      <c r="TA21" s="219"/>
      <c r="TB21" s="219"/>
      <c r="TC21" s="219"/>
      <c r="TD21" s="219"/>
      <c r="TE21" s="219"/>
      <c r="TF21" s="219"/>
      <c r="TG21" s="219"/>
      <c r="TH21" s="219"/>
      <c r="TI21" s="219"/>
      <c r="TJ21" s="219"/>
      <c r="TK21" s="219"/>
      <c r="TL21" s="219"/>
      <c r="TM21" s="219"/>
      <c r="TN21" s="219"/>
      <c r="TO21" s="219"/>
      <c r="TP21" s="219"/>
      <c r="TQ21" s="219"/>
      <c r="TR21" s="219"/>
      <c r="TS21" s="219"/>
      <c r="TT21" s="219"/>
      <c r="TU21" s="979"/>
      <c r="TV21" s="86"/>
      <c r="TW21" s="87"/>
      <c r="TX21" s="87"/>
      <c r="TY21" s="88"/>
      <c r="TZ21" s="213"/>
      <c r="UA21" s="213"/>
      <c r="UB21" s="213"/>
      <c r="UC21" s="213"/>
      <c r="UD21" s="213"/>
      <c r="UE21" s="213"/>
      <c r="UF21" s="213"/>
      <c r="UG21" s="213"/>
      <c r="UH21" s="213"/>
      <c r="UI21" s="213"/>
      <c r="UJ21" s="214"/>
      <c r="UK21" s="213"/>
      <c r="UL21" s="213"/>
      <c r="UM21" s="213"/>
      <c r="UN21" s="213"/>
      <c r="UO21" s="213"/>
      <c r="UP21" s="213"/>
      <c r="UQ21" s="213"/>
      <c r="UR21" s="213"/>
      <c r="US21" s="213"/>
      <c r="UT21" s="213"/>
      <c r="UU21" s="213"/>
      <c r="UV21" s="214"/>
      <c r="UW21" s="213"/>
      <c r="UX21" s="213"/>
      <c r="UY21" s="214"/>
      <c r="UZ21" s="212"/>
      <c r="VA21" s="213"/>
      <c r="VB21" s="213"/>
      <c r="VC21" s="213"/>
      <c r="VD21" s="213"/>
      <c r="VE21" s="213"/>
      <c r="VF21" s="213"/>
      <c r="VG21" s="213"/>
      <c r="VH21" s="213"/>
      <c r="VI21" s="213"/>
      <c r="VJ21" s="213"/>
      <c r="VK21" s="214"/>
      <c r="VL21" s="212"/>
      <c r="VM21" s="213"/>
      <c r="VN21" s="213"/>
      <c r="VO21" s="213"/>
      <c r="VP21" s="213"/>
      <c r="VQ21" s="214"/>
      <c r="VR21" s="212"/>
      <c r="VS21" s="213"/>
      <c r="VT21" s="213"/>
      <c r="VU21" s="212"/>
      <c r="VV21" s="213"/>
      <c r="VW21" s="214"/>
      <c r="VX21" s="213"/>
      <c r="VY21" s="213"/>
      <c r="VZ21" s="213"/>
      <c r="WA21" s="213"/>
      <c r="WB21" s="213"/>
      <c r="WC21" s="213"/>
      <c r="WD21" s="213"/>
      <c r="WE21" s="213"/>
      <c r="WF21" s="213"/>
      <c r="WG21" s="213"/>
      <c r="WH21" s="213"/>
      <c r="WI21" s="213"/>
      <c r="WJ21" s="213"/>
      <c r="WK21" s="213"/>
      <c r="WL21" s="213"/>
      <c r="WM21" s="212"/>
      <c r="WN21" s="213"/>
      <c r="WO21" s="213"/>
      <c r="WP21" s="212"/>
      <c r="WQ21" s="213"/>
      <c r="WR21" s="213"/>
      <c r="WS21" s="213"/>
      <c r="WT21" s="212"/>
      <c r="WU21" s="214"/>
      <c r="WV21" s="62"/>
      <c r="WW21" s="62"/>
      <c r="WX21" s="62"/>
      <c r="WY21" s="62"/>
      <c r="WZ21" s="62"/>
      <c r="XA21" s="62"/>
      <c r="XB21" s="62"/>
      <c r="XC21" s="62"/>
      <c r="XD21" s="64"/>
      <c r="XE21" s="62"/>
      <c r="XF21" s="62"/>
      <c r="XG21" s="62"/>
      <c r="XH21" s="62"/>
      <c r="XI21" s="64"/>
      <c r="XJ21" s="63"/>
      <c r="XK21" s="62"/>
      <c r="XL21" s="62"/>
      <c r="XM21" s="62"/>
      <c r="XN21" s="62"/>
      <c r="XO21" s="62"/>
      <c r="XP21" s="62"/>
      <c r="XQ21" s="62"/>
      <c r="XR21" s="62"/>
      <c r="XS21" s="62"/>
      <c r="XT21" s="62"/>
      <c r="XU21" s="62"/>
      <c r="XV21" s="62"/>
      <c r="XW21" s="64"/>
      <c r="XX21" s="62"/>
      <c r="XY21" s="468"/>
      <c r="XZ21" s="468"/>
      <c r="YA21" s="468"/>
      <c r="YB21" s="108"/>
      <c r="YC21" s="108"/>
      <c r="YD21" s="63"/>
      <c r="YE21" s="62"/>
      <c r="YF21" s="62"/>
      <c r="YG21" s="62"/>
      <c r="YH21" s="62"/>
      <c r="YI21" s="62"/>
      <c r="YJ21" s="62"/>
      <c r="YK21" s="62"/>
      <c r="YL21" s="62"/>
      <c r="YM21" s="62"/>
      <c r="YN21" s="62"/>
      <c r="YO21" s="62"/>
      <c r="YP21" s="62"/>
      <c r="YQ21" s="62"/>
      <c r="YR21" s="62"/>
      <c r="YS21" s="62"/>
      <c r="YT21" s="62"/>
      <c r="YU21" s="62"/>
      <c r="YV21" s="62"/>
      <c r="YW21" s="63"/>
      <c r="YX21" s="62"/>
      <c r="YY21" s="62"/>
      <c r="YZ21" s="62"/>
      <c r="ZA21" s="62"/>
      <c r="ZB21" s="62"/>
      <c r="ZC21" s="62"/>
      <c r="ZD21" s="62"/>
      <c r="ZE21" s="62"/>
      <c r="ZF21" s="62"/>
      <c r="ZG21" s="62"/>
      <c r="ZH21" s="62"/>
      <c r="ZI21" s="62"/>
      <c r="ZJ21" s="62"/>
      <c r="ZK21" s="62"/>
      <c r="ZL21" s="62"/>
      <c r="ZM21" s="62"/>
      <c r="ZN21" s="62"/>
      <c r="ZO21" s="62"/>
      <c r="ZP21" s="62"/>
      <c r="ZQ21" s="62"/>
      <c r="ZR21" s="62"/>
      <c r="ZS21" s="63"/>
      <c r="ZT21" s="64"/>
      <c r="ZU21" s="213"/>
      <c r="ZV21" s="213"/>
      <c r="ZW21" s="213"/>
      <c r="ZX21" s="213"/>
      <c r="ZY21" s="213"/>
      <c r="ZZ21" s="213"/>
      <c r="AAA21" s="213"/>
      <c r="AAB21" s="213"/>
      <c r="AAC21" s="213"/>
      <c r="AAD21" s="213"/>
      <c r="AAE21" s="213"/>
      <c r="AAF21" s="214"/>
      <c r="AAG21" s="61"/>
      <c r="AAH21" s="468"/>
      <c r="AAI21" s="468"/>
      <c r="AAJ21" s="468"/>
      <c r="AAK21" s="468"/>
      <c r="AAL21" s="468"/>
      <c r="AAM21" s="468"/>
      <c r="AAN21" s="468"/>
      <c r="AAO21" s="468"/>
      <c r="AAP21" s="468"/>
      <c r="AAQ21" s="468"/>
      <c r="AAR21" s="468"/>
      <c r="AAS21" s="468"/>
      <c r="AAT21" s="468"/>
      <c r="AAU21" s="468"/>
      <c r="AAV21" s="468"/>
      <c r="AAW21" s="468"/>
      <c r="AAX21" s="468"/>
      <c r="AAY21" s="468"/>
      <c r="AAZ21" s="468"/>
      <c r="ABA21" s="468"/>
      <c r="ABB21" s="468"/>
      <c r="ABC21" s="468"/>
      <c r="ABD21" s="468"/>
      <c r="ABE21" s="468"/>
      <c r="ABF21" s="468"/>
      <c r="ABG21" s="468"/>
      <c r="ABH21" s="468"/>
      <c r="ABI21" s="468"/>
      <c r="ABJ21" s="468"/>
      <c r="ABK21" s="61"/>
      <c r="ABL21" s="98"/>
      <c r="ABM21" s="16"/>
      <c r="ABN21" s="14"/>
      <c r="ABO21" s="14"/>
      <c r="ABP21" s="14"/>
      <c r="ABQ21" s="142"/>
      <c r="ABR21" s="61"/>
      <c r="ABS21" s="98"/>
      <c r="ABT21" s="468"/>
      <c r="ABU21" s="468"/>
      <c r="ABV21" s="468"/>
      <c r="ABW21" s="61"/>
      <c r="ABX21" s="468"/>
      <c r="ABY21" s="468"/>
      <c r="ABZ21" s="468"/>
      <c r="ACA21" s="63"/>
      <c r="ACB21" s="62"/>
      <c r="ACC21" s="62"/>
      <c r="ACD21" s="62"/>
      <c r="ACE21" s="62"/>
      <c r="ACF21" s="62"/>
      <c r="ACG21" s="62"/>
      <c r="ACH21" s="62"/>
      <c r="ACI21" s="62"/>
      <c r="ACJ21" s="62"/>
      <c r="ACK21" s="62"/>
      <c r="ACL21" s="64"/>
      <c r="ACM21" s="62"/>
      <c r="ACN21" s="62"/>
      <c r="ACO21" s="62"/>
      <c r="ACP21" s="62"/>
      <c r="ACQ21" s="62"/>
      <c r="ACR21" s="62"/>
      <c r="ACS21" s="62"/>
      <c r="ACT21" s="62"/>
      <c r="ACU21" s="62"/>
      <c r="ACV21" s="62"/>
      <c r="ACW21" s="62"/>
      <c r="ACX21" s="62"/>
      <c r="ACY21" s="62"/>
      <c r="ACZ21" s="62"/>
      <c r="ADA21" s="62"/>
      <c r="ADB21" s="62"/>
      <c r="ADC21" s="63"/>
      <c r="ADD21" s="62"/>
      <c r="ADE21" s="62"/>
      <c r="ADF21" s="62"/>
      <c r="ADG21" s="62"/>
      <c r="ADH21" s="62"/>
      <c r="ADI21" s="62"/>
      <c r="ADJ21" s="62"/>
      <c r="ADK21" s="62"/>
      <c r="ADL21" s="62"/>
      <c r="ADM21" s="62"/>
      <c r="ADN21" s="62"/>
      <c r="ADO21" s="62"/>
      <c r="ADP21" s="62"/>
      <c r="ADQ21" s="62"/>
      <c r="ADR21" s="62"/>
      <c r="ADS21" s="62"/>
      <c r="ADT21" s="62"/>
      <c r="ADU21" s="62"/>
      <c r="ADV21" s="62"/>
      <c r="ADW21" s="63"/>
      <c r="ADX21" s="62"/>
      <c r="ADY21" s="62"/>
      <c r="ADZ21" s="62"/>
      <c r="AEA21" s="62"/>
      <c r="AEB21" s="62"/>
      <c r="AEC21" s="62"/>
      <c r="AED21" s="62"/>
      <c r="AEE21" s="63"/>
      <c r="AEF21" s="62"/>
      <c r="AEG21" s="62"/>
      <c r="AEH21" s="62"/>
      <c r="AEI21" s="62"/>
      <c r="AEJ21" s="62"/>
      <c r="AEK21" s="62"/>
      <c r="AEL21" s="62"/>
      <c r="AEM21" s="62"/>
      <c r="AEN21" s="62"/>
      <c r="AEO21" s="62"/>
      <c r="AEP21" s="64"/>
      <c r="AEQ21" s="63"/>
      <c r="AER21" s="62"/>
      <c r="AES21" s="62"/>
      <c r="AET21" s="62"/>
      <c r="AEU21" s="62"/>
      <c r="AEV21" s="62"/>
      <c r="AEW21" s="62"/>
      <c r="AEX21" s="62"/>
      <c r="AEY21" s="62"/>
      <c r="AEZ21" s="62"/>
      <c r="AFA21" s="62"/>
      <c r="AFB21" s="64"/>
      <c r="AFC21" s="63"/>
      <c r="AFD21" s="62"/>
      <c r="AFE21" s="62"/>
      <c r="AFF21" s="62"/>
      <c r="AFG21" s="62"/>
      <c r="AFH21" s="62"/>
      <c r="AFI21" s="62"/>
      <c r="AFJ21" s="62"/>
      <c r="AFK21" s="62"/>
      <c r="AFL21" s="62"/>
      <c r="AFM21" s="62"/>
      <c r="AFN21" s="62"/>
      <c r="AFO21" s="62"/>
      <c r="AFP21" s="62"/>
      <c r="AFQ21" s="62"/>
      <c r="AFR21" s="62"/>
      <c r="AFS21" s="62"/>
      <c r="AFT21" s="62"/>
      <c r="AFU21" s="62"/>
      <c r="AFV21" s="62"/>
      <c r="AFW21" s="62"/>
      <c r="AFX21" s="62"/>
      <c r="AFY21" s="63"/>
      <c r="AFZ21" s="62"/>
      <c r="AGA21" s="62"/>
      <c r="AGB21" s="62"/>
      <c r="AGC21" s="62"/>
      <c r="AGD21" s="62"/>
      <c r="AGE21" s="62"/>
      <c r="AGF21" s="62"/>
      <c r="AGG21" s="62"/>
      <c r="AGH21" s="62"/>
      <c r="AGI21" s="62"/>
      <c r="AGJ21" s="64"/>
      <c r="AGK21" s="63"/>
      <c r="AGL21" s="62"/>
      <c r="AGM21" s="62"/>
      <c r="AGN21" s="62"/>
      <c r="AGO21" s="62"/>
      <c r="AGP21" s="62"/>
      <c r="AGQ21" s="62"/>
      <c r="AGR21" s="62"/>
      <c r="AGS21" s="62"/>
      <c r="AGT21" s="62"/>
      <c r="AGU21" s="62"/>
      <c r="AGV21" s="62"/>
      <c r="AGW21" s="62"/>
      <c r="AGX21" s="62"/>
      <c r="AGY21" s="62"/>
      <c r="AGZ21" s="62"/>
      <c r="AHA21" s="62"/>
      <c r="AHB21" s="62"/>
      <c r="AHC21" s="62"/>
      <c r="AHD21" s="62"/>
      <c r="AHE21" s="63"/>
      <c r="AHF21" s="62"/>
      <c r="AHG21" s="62"/>
      <c r="AHH21" s="62"/>
      <c r="AHI21" s="62"/>
      <c r="AHJ21" s="62"/>
      <c r="AHK21" s="62"/>
      <c r="AHL21" s="62"/>
      <c r="AHM21" s="62"/>
      <c r="AHN21" s="62"/>
      <c r="AHO21" s="62"/>
      <c r="AHP21" s="62"/>
      <c r="AHQ21" s="62"/>
      <c r="AHR21" s="62"/>
      <c r="AHS21" s="62"/>
      <c r="AHT21" s="62"/>
      <c r="AHU21" s="62"/>
      <c r="AHV21" s="62"/>
      <c r="AHW21" s="63"/>
      <c r="AHX21" s="62"/>
      <c r="AHY21" s="62"/>
      <c r="AHZ21" s="62"/>
      <c r="AIA21" s="62"/>
      <c r="AIB21" s="62"/>
      <c r="AIC21" s="62"/>
      <c r="AID21" s="62"/>
      <c r="AIE21" s="62"/>
      <c r="AIF21" s="62"/>
      <c r="AIG21" s="62"/>
      <c r="AIH21" s="64"/>
      <c r="AII21" s="63"/>
      <c r="AIJ21" s="62"/>
      <c r="AIK21" s="62"/>
      <c r="AIL21" s="62"/>
      <c r="AIM21" s="62"/>
      <c r="AIN21" s="62"/>
      <c r="AIO21" s="62"/>
      <c r="AIP21" s="64"/>
      <c r="AIQ21" s="63"/>
      <c r="AIR21" s="62"/>
      <c r="AIS21" s="62"/>
      <c r="AIT21" s="62"/>
      <c r="AIU21" s="62"/>
      <c r="AIV21" s="62"/>
      <c r="AIW21" s="62"/>
      <c r="AIX21" s="62"/>
      <c r="AIY21" s="63"/>
      <c r="AIZ21" s="62"/>
      <c r="AJA21" s="62"/>
      <c r="AJB21" s="62"/>
      <c r="AJC21" s="62"/>
      <c r="AJD21" s="62"/>
      <c r="AJE21" s="62"/>
      <c r="AJF21" s="62"/>
      <c r="AJG21" s="62"/>
      <c r="AJH21" s="62"/>
      <c r="AJI21" s="62"/>
      <c r="AJJ21" s="62"/>
      <c r="AJK21" s="62"/>
      <c r="AJL21" s="62"/>
      <c r="AJM21" s="62"/>
      <c r="AJN21" s="270"/>
      <c r="AJO21" s="271"/>
      <c r="AJP21" s="272"/>
      <c r="AJQ21" s="61"/>
      <c r="AJR21" s="468"/>
      <c r="AJS21" s="468"/>
      <c r="AJT21" s="98"/>
      <c r="AJU21" s="61"/>
      <c r="AJV21" s="468"/>
      <c r="AJW21" s="98"/>
      <c r="AJX21" s="217"/>
      <c r="AJY21" s="38"/>
      <c r="AJZ21" s="217"/>
      <c r="AKA21" s="38"/>
      <c r="AKB21" s="67"/>
      <c r="AKC21" s="38"/>
      <c r="AKD21" s="38"/>
      <c r="AKE21" s="469"/>
      <c r="AKF21" s="38"/>
      <c r="AKG21" s="217"/>
      <c r="AKH21" s="38"/>
      <c r="AKI21" s="38"/>
      <c r="AKJ21" s="38"/>
      <c r="AKK21" s="53"/>
      <c r="AKL21" s="468"/>
      <c r="AKM21" s="468"/>
      <c r="AKN21" s="61"/>
      <c r="AKO21" s="468"/>
      <c r="AKP21" s="468"/>
      <c r="AKQ21" s="468"/>
      <c r="AKR21" s="468"/>
      <c r="AKS21" s="468"/>
      <c r="AKT21" s="468"/>
      <c r="AKU21" s="468"/>
      <c r="AKV21" s="468"/>
      <c r="AKW21" s="468"/>
      <c r="AKX21" s="468"/>
      <c r="AKY21" s="468"/>
      <c r="AKZ21" s="468"/>
      <c r="ALA21" s="98"/>
      <c r="ALB21" s="468"/>
      <c r="ALC21" s="468"/>
      <c r="ALD21" s="468"/>
      <c r="ALE21" s="468"/>
      <c r="ALF21" s="468"/>
      <c r="ALG21" s="468"/>
      <c r="ALH21" s="468"/>
      <c r="ALI21" s="468"/>
      <c r="ALJ21" s="468"/>
      <c r="ALK21" s="468"/>
      <c r="ALL21" s="468"/>
      <c r="ALM21" s="468"/>
      <c r="ALN21" s="468"/>
      <c r="ALO21" s="468"/>
      <c r="ALP21" s="468"/>
      <c r="ALQ21" s="468"/>
      <c r="ALR21" s="468"/>
      <c r="ALS21" s="468"/>
      <c r="ALT21" s="61"/>
      <c r="ALU21" s="468"/>
      <c r="ALV21" s="468"/>
      <c r="ALW21" s="468"/>
      <c r="ALX21" s="468"/>
      <c r="ALY21" s="468"/>
      <c r="ALZ21" s="468"/>
      <c r="AMA21" s="468"/>
      <c r="AMB21" s="468"/>
      <c r="AMC21" s="468"/>
      <c r="AMD21" s="468"/>
      <c r="AME21" s="468"/>
      <c r="AMF21" s="468"/>
      <c r="AMG21" s="468"/>
      <c r="AMH21" s="468"/>
      <c r="AMI21" s="468"/>
      <c r="AMJ21" s="468"/>
      <c r="AMK21" s="468"/>
      <c r="AML21" s="61"/>
      <c r="AMM21" s="468"/>
      <c r="AMN21" s="468"/>
      <c r="AMO21" s="468"/>
      <c r="AMP21" s="468"/>
      <c r="AMQ21" s="468"/>
      <c r="AMR21" s="468"/>
      <c r="AMS21" s="468"/>
      <c r="AMT21" s="468"/>
      <c r="AMU21" s="468"/>
      <c r="AMV21" s="468"/>
      <c r="AMW21" s="468"/>
      <c r="AMX21" s="468"/>
      <c r="AMY21" s="468"/>
      <c r="AMZ21" s="468"/>
      <c r="ANA21" s="468"/>
      <c r="ANB21" s="468"/>
      <c r="ANC21" s="468"/>
      <c r="AND21" s="468"/>
      <c r="ANE21" s="468"/>
      <c r="ANF21" s="468"/>
      <c r="ANG21" s="468"/>
      <c r="ANH21" s="468"/>
      <c r="ANI21" s="468"/>
      <c r="ANJ21" s="468"/>
      <c r="ANK21" s="468"/>
      <c r="ANL21" s="468"/>
      <c r="ANM21" s="468"/>
      <c r="ANN21" s="61"/>
      <c r="ANO21" s="468"/>
      <c r="ANP21" s="468"/>
      <c r="ANQ21" s="468"/>
      <c r="ANR21" s="468"/>
      <c r="ANS21" s="468"/>
      <c r="ANT21" s="468"/>
      <c r="ANU21" s="468"/>
      <c r="ANV21" s="468"/>
      <c r="ANW21" s="468"/>
      <c r="ANX21" s="468"/>
      <c r="ANY21" s="468"/>
      <c r="ANZ21" s="468"/>
      <c r="AOA21" s="468"/>
      <c r="AOB21" s="468"/>
      <c r="AOC21" s="468"/>
      <c r="AOD21" s="98"/>
      <c r="AOE21" s="468"/>
      <c r="AOF21" s="468"/>
      <c r="AOG21" s="468"/>
      <c r="AOH21" s="468"/>
      <c r="AOI21" s="468"/>
      <c r="AOJ21" s="468"/>
      <c r="AOK21" s="468"/>
      <c r="AOL21" s="468"/>
      <c r="AOM21" s="468"/>
      <c r="AON21" s="468"/>
      <c r="AOO21" s="468"/>
      <c r="AOP21" s="468"/>
      <c r="AOQ21" s="468"/>
      <c r="AOR21" s="468"/>
      <c r="AOS21" s="468"/>
      <c r="AOT21" s="468"/>
      <c r="AOU21" s="468"/>
      <c r="AOV21" s="468"/>
      <c r="AOW21" s="468"/>
      <c r="AOX21" s="61"/>
      <c r="AOY21" s="468"/>
      <c r="AOZ21" s="468"/>
      <c r="APA21" s="468"/>
      <c r="APB21" s="468"/>
      <c r="APC21" s="468"/>
      <c r="APD21" s="468"/>
      <c r="APE21" s="468"/>
      <c r="APF21" s="468"/>
      <c r="APG21" s="468"/>
      <c r="APH21" s="468"/>
      <c r="API21" s="468"/>
      <c r="APJ21" s="468"/>
      <c r="APK21" s="468"/>
      <c r="APL21" s="468"/>
      <c r="APM21" s="468"/>
      <c r="APN21" s="468"/>
      <c r="APO21" s="468"/>
      <c r="APP21" s="468"/>
      <c r="APQ21" s="468"/>
      <c r="APR21" s="468"/>
      <c r="APS21" s="468"/>
      <c r="APT21" s="468"/>
      <c r="APU21" s="468"/>
      <c r="APV21" s="468"/>
      <c r="APW21" s="468"/>
      <c r="APX21" s="468"/>
      <c r="APY21" s="98"/>
      <c r="APZ21" s="468"/>
      <c r="AQA21" s="468"/>
      <c r="AQB21" s="468"/>
      <c r="AQC21" s="468"/>
      <c r="AQD21" s="468"/>
      <c r="AQE21" s="468"/>
      <c r="AQF21" s="468"/>
      <c r="AQG21" s="468"/>
      <c r="AQH21" s="468"/>
      <c r="AQI21" s="468"/>
      <c r="AQJ21" s="468"/>
      <c r="AQK21" s="468"/>
      <c r="AQL21" s="468"/>
      <c r="AQM21" s="468"/>
      <c r="AQN21" s="468"/>
      <c r="AQO21" s="468"/>
      <c r="AQP21" s="468"/>
      <c r="AQQ21" s="468"/>
      <c r="AQR21" s="98"/>
      <c r="AQS21" s="468"/>
      <c r="AQT21" s="468"/>
      <c r="AQU21" s="468"/>
      <c r="AQV21" s="468"/>
      <c r="AQW21" s="468"/>
      <c r="AQX21" s="468"/>
      <c r="AQY21" s="468"/>
      <c r="AQZ21" s="468"/>
      <c r="ARA21" s="468"/>
      <c r="ARB21" s="468"/>
      <c r="ARC21" s="468"/>
      <c r="ARD21" s="468"/>
      <c r="ARE21" s="468"/>
      <c r="ARF21" s="468"/>
      <c r="ARG21" s="468"/>
      <c r="ARH21" s="468"/>
      <c r="ARI21" s="468"/>
      <c r="ARJ21" s="468"/>
      <c r="ARK21" s="468"/>
      <c r="ARL21" s="61"/>
      <c r="ARM21" s="468"/>
      <c r="ARN21" s="468"/>
      <c r="ARO21" s="468"/>
      <c r="ARP21" s="468"/>
      <c r="ARQ21" s="468"/>
      <c r="ARR21" s="468"/>
      <c r="ARS21" s="468"/>
      <c r="ART21" s="468"/>
      <c r="ARU21" s="468"/>
      <c r="ARV21" s="468"/>
      <c r="ARW21" s="468"/>
      <c r="ARX21" s="468"/>
      <c r="ARY21" s="468"/>
      <c r="ARZ21" s="468"/>
      <c r="ASA21" s="468"/>
      <c r="ASB21" s="468"/>
      <c r="ASC21" s="468"/>
      <c r="ASD21" s="468"/>
      <c r="ASE21" s="468"/>
      <c r="ASF21" s="468"/>
      <c r="ASG21" s="468"/>
      <c r="ASH21" s="468"/>
      <c r="ASI21" s="468"/>
      <c r="ASJ21" s="468"/>
      <c r="ASK21" s="98"/>
      <c r="ASL21" s="468"/>
      <c r="ASM21" s="468"/>
      <c r="ASN21" s="468"/>
      <c r="ASO21" s="468"/>
      <c r="ASP21" s="468"/>
      <c r="ASQ21" s="468"/>
      <c r="ASR21" s="468"/>
      <c r="ASS21" s="468"/>
      <c r="AST21" s="468"/>
      <c r="ASU21" s="468"/>
      <c r="ASV21" s="468"/>
      <c r="ASW21" s="468"/>
      <c r="ASX21" s="468"/>
      <c r="ASY21" s="468"/>
      <c r="ASZ21" s="468"/>
      <c r="ATA21" s="468"/>
      <c r="ATB21" s="468"/>
      <c r="ATC21" s="468"/>
      <c r="ATD21" s="468"/>
      <c r="ATE21" s="61"/>
      <c r="ATF21" s="468"/>
      <c r="ATG21" s="468"/>
      <c r="ATH21" s="468"/>
      <c r="ATI21" s="468"/>
      <c r="ATJ21" s="468"/>
      <c r="ATK21" s="468"/>
      <c r="ATL21" s="468"/>
      <c r="ATM21" s="468"/>
      <c r="ATN21" s="468"/>
      <c r="ATO21" s="468"/>
      <c r="ATP21" s="98"/>
      <c r="ATQ21" s="61"/>
      <c r="ATR21" s="468"/>
      <c r="ATS21" s="468"/>
      <c r="ATT21" s="468"/>
      <c r="ATU21" s="468"/>
      <c r="ATV21" s="468"/>
      <c r="ATW21" s="468"/>
      <c r="ATX21" s="468"/>
      <c r="ATY21" s="468"/>
      <c r="ATZ21" s="468"/>
      <c r="AUA21" s="468"/>
      <c r="AUB21" s="468"/>
      <c r="AUC21" s="61"/>
      <c r="AUD21" s="468"/>
      <c r="AUE21" s="468"/>
      <c r="AUF21" s="468"/>
      <c r="AUG21" s="468"/>
      <c r="AUH21" s="468"/>
      <c r="AUI21" s="468"/>
      <c r="AUJ21" s="468"/>
      <c r="AUK21" s="468"/>
      <c r="AUL21" s="468"/>
      <c r="AUM21" s="468"/>
      <c r="AUN21" s="98"/>
      <c r="AUO21" s="468"/>
      <c r="AUP21" s="468"/>
      <c r="AUQ21" s="468"/>
      <c r="AUR21" s="468"/>
      <c r="AUS21" s="468"/>
      <c r="AUT21" s="468"/>
      <c r="AUU21" s="468"/>
      <c r="AUV21" s="468"/>
      <c r="AUW21" s="468"/>
      <c r="AUX21" s="468"/>
      <c r="AUY21" s="468"/>
      <c r="AUZ21" s="468"/>
      <c r="AVA21" s="468"/>
      <c r="AVB21" s="468"/>
      <c r="AVC21" s="468"/>
      <c r="AVD21" s="468"/>
      <c r="AVE21" s="61"/>
      <c r="AVF21" s="468"/>
      <c r="AVG21" s="175"/>
      <c r="AVH21" s="468"/>
      <c r="AVI21" s="61"/>
      <c r="AVJ21" s="98"/>
      <c r="AVK21" s="61"/>
      <c r="AVL21" s="98"/>
      <c r="AVM21" s="61"/>
      <c r="AVN21" s="98"/>
      <c r="AVO21" s="61"/>
      <c r="AVP21" s="98"/>
      <c r="AVQ21" s="61"/>
      <c r="AVR21" s="61"/>
      <c r="AVS21" s="98"/>
      <c r="AVT21" s="61"/>
      <c r="AVU21" s="468"/>
      <c r="AVV21" s="468"/>
      <c r="AVW21" s="468"/>
      <c r="AVX21" s="468"/>
      <c r="AVY21" s="468"/>
      <c r="AVZ21" s="468"/>
      <c r="AWA21" s="98"/>
      <c r="AWB21" s="468"/>
      <c r="AWC21" s="468"/>
      <c r="AWD21" s="468"/>
      <c r="AWE21" s="468"/>
      <c r="AWF21" s="468"/>
      <c r="AWG21" s="468"/>
      <c r="AWH21" s="468"/>
      <c r="AWI21" s="468"/>
      <c r="AWJ21" s="468"/>
      <c r="AWK21" s="468"/>
      <c r="AWL21" s="468"/>
      <c r="AWM21" s="468"/>
      <c r="AWN21" s="468"/>
      <c r="AWO21" s="468"/>
      <c r="AWP21" s="468"/>
      <c r="AWQ21" s="468"/>
      <c r="AWR21" s="468"/>
      <c r="AWS21" s="468"/>
      <c r="AWT21" s="468"/>
      <c r="AWU21" s="468"/>
      <c r="AWV21" s="468"/>
      <c r="AWW21" s="468"/>
      <c r="AWX21" s="468"/>
      <c r="AWY21" s="468"/>
      <c r="AWZ21" s="61"/>
      <c r="AXA21" s="468"/>
      <c r="AXB21" s="468"/>
      <c r="AXC21" s="468"/>
      <c r="AXD21" s="468"/>
      <c r="AXE21" s="468"/>
      <c r="AXF21" s="468"/>
      <c r="AXG21" s="468"/>
      <c r="AXH21" s="468"/>
      <c r="AXI21" s="468"/>
      <c r="AXJ21" s="468"/>
      <c r="AXK21" s="468"/>
      <c r="AXL21" s="468"/>
      <c r="AXM21" s="468"/>
      <c r="AXN21" s="98"/>
      <c r="AXO21" s="212"/>
      <c r="AXP21" s="213"/>
      <c r="AXQ21" s="213"/>
      <c r="AXR21" s="213"/>
      <c r="AXS21" s="213"/>
      <c r="AXT21" s="213"/>
      <c r="AXU21" s="213"/>
      <c r="AXV21" s="213"/>
      <c r="AXW21" s="213"/>
      <c r="AXX21" s="213"/>
      <c r="AXY21" s="213"/>
      <c r="AXZ21" s="213"/>
      <c r="AYA21" s="214"/>
      <c r="AYB21" s="212"/>
      <c r="AYC21" s="213"/>
      <c r="AYD21" s="213"/>
      <c r="AYE21" s="213"/>
      <c r="AYF21" s="213"/>
      <c r="AYG21" s="213"/>
      <c r="AYH21" s="213"/>
      <c r="AYI21" s="213"/>
      <c r="AYJ21" s="213"/>
      <c r="AYK21" s="213"/>
      <c r="AYL21" s="213"/>
      <c r="AYM21" s="213"/>
      <c r="AYN21" s="213"/>
      <c r="AYO21" s="213"/>
      <c r="AYP21" s="213"/>
      <c r="AYQ21" s="213"/>
      <c r="AYR21" s="213"/>
      <c r="AYS21" s="213"/>
      <c r="AYT21" s="213"/>
      <c r="AYU21" s="213"/>
      <c r="AYV21" s="213"/>
      <c r="AYW21" s="213"/>
      <c r="AYX21" s="213"/>
      <c r="AYY21" s="213"/>
      <c r="AYZ21" s="213"/>
      <c r="AZA21" s="214"/>
      <c r="AZB21" s="212"/>
      <c r="AZC21" s="213"/>
      <c r="AZD21" s="213"/>
      <c r="AZE21" s="213"/>
      <c r="AZF21" s="213"/>
      <c r="AZG21" s="214"/>
      <c r="AZH21" s="213"/>
      <c r="AZI21" s="213"/>
      <c r="AZJ21" s="213"/>
      <c r="AZK21" s="213"/>
      <c r="AZL21" s="213"/>
      <c r="AZM21" s="213"/>
      <c r="AZN21" s="213"/>
      <c r="AZO21" s="213"/>
      <c r="AZP21" s="213"/>
      <c r="AZQ21" s="213"/>
      <c r="AZR21" s="213"/>
      <c r="AZS21" s="213"/>
      <c r="AZT21" s="213"/>
      <c r="AZU21" s="213"/>
      <c r="AZV21" s="213"/>
      <c r="AZW21" s="213"/>
      <c r="AZX21" s="213"/>
      <c r="AZY21" s="213"/>
      <c r="AZZ21" s="213"/>
      <c r="BAA21" s="213"/>
      <c r="BAB21" s="213"/>
      <c r="BAC21" s="213"/>
      <c r="BAD21" s="214"/>
      <c r="BAE21" s="212"/>
      <c r="BAF21" s="214"/>
      <c r="BAG21" s="218"/>
      <c r="BAH21" s="219"/>
      <c r="BAI21" s="219"/>
      <c r="BAJ21" s="219"/>
      <c r="BAK21" s="219"/>
      <c r="BAL21" s="219"/>
      <c r="BAM21" s="219"/>
      <c r="BAN21" s="219"/>
      <c r="BAO21" s="219"/>
      <c r="BAP21" s="219"/>
      <c r="BAQ21" s="219"/>
      <c r="BAR21" s="219"/>
      <c r="BAS21" s="219"/>
      <c r="BAT21" s="219"/>
      <c r="BAU21" s="219"/>
      <c r="BAV21" s="220"/>
      <c r="BAW21" s="218"/>
      <c r="BAX21" s="219"/>
      <c r="BAY21" s="219"/>
      <c r="BAZ21" s="219"/>
      <c r="BBA21" s="219"/>
      <c r="BBB21" s="219"/>
      <c r="BBC21" s="219"/>
      <c r="BBD21" s="219"/>
      <c r="BBE21" s="219"/>
      <c r="BBF21" s="219"/>
      <c r="BBG21" s="219"/>
      <c r="BBH21" s="219"/>
      <c r="BBI21" s="219"/>
      <c r="BBJ21" s="219"/>
      <c r="BBK21" s="219"/>
      <c r="BBL21" s="219"/>
      <c r="BBM21" s="219"/>
      <c r="BBN21" s="219"/>
      <c r="BBO21" s="219"/>
      <c r="BBP21" s="219"/>
      <c r="BBQ21" s="219"/>
      <c r="BBR21" s="219"/>
      <c r="BBS21" s="219"/>
      <c r="BBT21" s="219"/>
      <c r="BBU21" s="219"/>
      <c r="BBV21" s="219"/>
      <c r="BBW21" s="219"/>
      <c r="BBX21" s="220"/>
      <c r="BBY21" s="221"/>
      <c r="BBZ21" s="222"/>
      <c r="BCA21" s="222"/>
      <c r="BCB21" s="222"/>
      <c r="BCC21" s="222"/>
      <c r="BCD21" s="222"/>
      <c r="BCE21" s="222"/>
      <c r="BCF21" s="222"/>
      <c r="BCG21" s="222"/>
      <c r="BCH21" s="222"/>
      <c r="BCI21" s="222"/>
      <c r="BCJ21" s="222"/>
      <c r="BCK21" s="222"/>
      <c r="BCL21" s="222"/>
      <c r="BCM21" s="222"/>
      <c r="BCN21" s="222"/>
      <c r="BCO21" s="222"/>
      <c r="BCP21" s="222"/>
      <c r="BCQ21" s="222"/>
      <c r="BCR21" s="223"/>
      <c r="BCS21" s="218"/>
      <c r="BCT21" s="219"/>
      <c r="BCU21" s="219"/>
      <c r="BCV21" s="219"/>
      <c r="BCW21" s="219"/>
      <c r="BCX21" s="219"/>
      <c r="BCY21" s="219"/>
      <c r="BCZ21" s="219"/>
      <c r="BDA21" s="219"/>
      <c r="BDB21" s="219"/>
      <c r="BDC21" s="219"/>
      <c r="BDD21" s="219"/>
      <c r="BDE21" s="219"/>
      <c r="BDF21" s="219"/>
      <c r="BDG21" s="219"/>
      <c r="BDH21" s="219"/>
      <c r="BDI21" s="219"/>
      <c r="BDJ21" s="219"/>
      <c r="BDK21" s="219"/>
      <c r="BDL21" s="220"/>
      <c r="BDM21" s="218"/>
      <c r="BDN21" s="219"/>
      <c r="BDO21" s="219"/>
      <c r="BDP21" s="220"/>
      <c r="BDQ21" s="218"/>
      <c r="BDR21" s="219"/>
      <c r="BDS21" s="219"/>
      <c r="BDT21" s="219"/>
      <c r="BDU21" s="219"/>
      <c r="BDV21" s="219"/>
      <c r="BDW21" s="219"/>
      <c r="BDX21" s="219"/>
      <c r="BDY21" s="219"/>
      <c r="BDZ21" s="219"/>
      <c r="BEA21" s="219"/>
      <c r="BEB21" s="219"/>
      <c r="BEC21" s="219"/>
      <c r="BED21" s="220"/>
      <c r="BEE21" s="218"/>
      <c r="BEF21" s="219"/>
      <c r="BEG21" s="219"/>
      <c r="BEH21" s="219"/>
      <c r="BEI21" s="219"/>
      <c r="BEJ21" s="219"/>
      <c r="BEK21" s="219"/>
      <c r="BEL21" s="219"/>
      <c r="BEM21" s="219"/>
      <c r="BEN21" s="220"/>
      <c r="BEO21" s="218"/>
      <c r="BEP21" s="219"/>
      <c r="BEQ21" s="219"/>
      <c r="BER21" s="219"/>
      <c r="BES21" s="219"/>
      <c r="BET21" s="219"/>
      <c r="BEU21" s="219"/>
      <c r="BEV21" s="219"/>
      <c r="BEW21" s="219"/>
      <c r="BEX21" s="220"/>
      <c r="BEY21" s="218"/>
      <c r="BEZ21" s="219"/>
      <c r="BFA21" s="219"/>
      <c r="BFB21" s="219"/>
      <c r="BFC21" s="219"/>
      <c r="BFD21" s="219"/>
      <c r="BFE21" s="219"/>
      <c r="BFF21" s="219"/>
      <c r="BFG21" s="219"/>
      <c r="BFH21" s="219"/>
      <c r="BFI21" s="219"/>
      <c r="BFJ21" s="219"/>
      <c r="BFK21" s="219"/>
      <c r="BFL21" s="220"/>
      <c r="BFM21" s="218"/>
      <c r="BFN21" s="219"/>
      <c r="BFO21" s="219"/>
      <c r="BFP21" s="219"/>
      <c r="BFQ21" s="219"/>
      <c r="BFR21" s="219"/>
      <c r="BFS21" s="219"/>
      <c r="BFT21" s="219"/>
      <c r="BFU21" s="219"/>
      <c r="BFV21" s="219"/>
      <c r="BFW21" s="219"/>
      <c r="BFX21" s="219"/>
      <c r="BFY21" s="219"/>
      <c r="BFZ21" s="219"/>
      <c r="BGA21" s="219"/>
      <c r="BGB21" s="220"/>
      <c r="BGC21" s="218"/>
      <c r="BGD21" s="219"/>
      <c r="BGE21" s="219"/>
      <c r="BGF21" s="219"/>
      <c r="BGG21" s="219"/>
      <c r="BGH21" s="219"/>
      <c r="BGI21" s="219"/>
      <c r="BGJ21" s="219"/>
      <c r="BGK21" s="219"/>
      <c r="BGL21" s="219"/>
      <c r="BGM21" s="219"/>
      <c r="BGN21" s="219"/>
      <c r="BGO21" s="219"/>
      <c r="BGP21" s="219"/>
      <c r="BGQ21" s="219"/>
      <c r="BGR21" s="219"/>
      <c r="BGS21" s="219"/>
      <c r="BGT21" s="219"/>
      <c r="BGU21" s="219"/>
      <c r="BGV21" s="219"/>
      <c r="BGW21" s="219"/>
      <c r="BGX21" s="220"/>
      <c r="BGY21" s="218"/>
      <c r="BGZ21" s="219"/>
      <c r="BHA21" s="219"/>
      <c r="BHB21" s="219"/>
      <c r="BHC21" s="219"/>
      <c r="BHD21" s="219"/>
      <c r="BHE21" s="219"/>
      <c r="BHF21" s="219"/>
      <c r="BHG21" s="219"/>
      <c r="BHH21" s="219"/>
      <c r="BHI21" s="219"/>
      <c r="BHJ21" s="219"/>
      <c r="BHK21" s="219"/>
      <c r="BHL21" s="219"/>
      <c r="BHM21" s="219"/>
      <c r="BHN21" s="219"/>
      <c r="BHO21" s="219"/>
      <c r="BHP21" s="219"/>
      <c r="BHQ21" s="219"/>
      <c r="BHR21" s="219"/>
      <c r="BHS21" s="219"/>
      <c r="BHT21" s="220"/>
      <c r="BHU21" s="218"/>
      <c r="BHV21" s="219"/>
      <c r="BHW21" s="219"/>
      <c r="BHX21" s="219"/>
      <c r="BHY21" s="219"/>
      <c r="BHZ21" s="220"/>
      <c r="BIA21" s="218"/>
      <c r="BIB21" s="219"/>
      <c r="BIC21" s="219"/>
      <c r="BID21" s="219"/>
      <c r="BIE21" s="219"/>
      <c r="BIF21" s="219"/>
      <c r="BIG21" s="219"/>
      <c r="BIH21" s="219"/>
      <c r="BII21" s="219"/>
      <c r="BIJ21" s="219"/>
      <c r="BIK21" s="219"/>
      <c r="BIL21" s="219"/>
      <c r="BIM21" s="219"/>
      <c r="BIN21" s="219"/>
      <c r="BIO21" s="219"/>
      <c r="BIP21" s="219"/>
      <c r="BIQ21" s="220"/>
      <c r="BIR21" s="218"/>
      <c r="BIS21" s="219"/>
      <c r="BIT21" s="219"/>
      <c r="BIU21" s="219"/>
      <c r="BIV21" s="219"/>
      <c r="BIW21" s="220"/>
      <c r="BIX21" s="980"/>
      <c r="BIY21" s="219"/>
      <c r="BIZ21" s="219"/>
      <c r="BJA21" s="219"/>
      <c r="BJB21" s="219"/>
      <c r="BJC21" s="219"/>
      <c r="BJD21" s="219"/>
      <c r="BJE21" s="219"/>
      <c r="BJF21" s="219"/>
      <c r="BJG21" s="219"/>
      <c r="BJH21" s="219"/>
      <c r="BJI21" s="219"/>
      <c r="BJJ21" s="219"/>
      <c r="BJK21" s="220"/>
      <c r="BJL21" s="218"/>
      <c r="BJM21" s="220"/>
      <c r="BJN21" s="218"/>
      <c r="BJO21" s="220"/>
      <c r="BJP21" s="213"/>
      <c r="BJQ21" s="213"/>
      <c r="BJR21" s="213"/>
      <c r="BJS21" s="213"/>
      <c r="BJT21" s="213"/>
      <c r="BJU21" s="213"/>
      <c r="BJV21" s="213"/>
      <c r="BJW21" s="213"/>
      <c r="BJX21" s="213"/>
      <c r="BJY21" s="213"/>
      <c r="BJZ21" s="213"/>
      <c r="BKA21" s="213"/>
      <c r="BKB21" s="213"/>
      <c r="BKC21" s="213"/>
      <c r="BKD21" s="61"/>
      <c r="BKE21" s="468"/>
      <c r="BKF21" s="468"/>
      <c r="BKG21" s="468"/>
      <c r="BKH21" s="468"/>
      <c r="BKI21" s="468"/>
      <c r="BKJ21" s="468"/>
      <c r="BKK21" s="468"/>
      <c r="BKL21" s="468"/>
      <c r="BKM21" s="468"/>
      <c r="BKN21" s="468"/>
      <c r="BKO21" s="468"/>
      <c r="BKP21" s="468"/>
      <c r="BKQ21" s="468"/>
      <c r="BKR21" s="468"/>
      <c r="BKS21" s="468"/>
      <c r="BKT21" s="468"/>
      <c r="BKU21" s="468"/>
      <c r="BKV21" s="468"/>
      <c r="BKW21" s="468"/>
      <c r="BKX21" s="468"/>
      <c r="BKY21" s="468"/>
      <c r="BKZ21" s="468"/>
      <c r="BLA21" s="468"/>
      <c r="BLB21" s="468"/>
      <c r="BLC21" s="468"/>
      <c r="BLD21" s="218"/>
      <c r="BLE21" s="219"/>
      <c r="BLF21" s="219"/>
      <c r="BLG21" s="219"/>
      <c r="BLH21" s="219"/>
      <c r="BLI21" s="219"/>
      <c r="BLJ21" s="219"/>
      <c r="BLK21" s="220"/>
      <c r="BLL21" s="219"/>
      <c r="BLM21" s="219"/>
      <c r="BLN21" s="219"/>
      <c r="BLO21" s="219"/>
      <c r="BLP21" s="219"/>
      <c r="BLQ21" s="219"/>
      <c r="BLR21" s="219"/>
      <c r="BLS21" s="219"/>
      <c r="BLT21" s="219"/>
      <c r="BLU21" s="219"/>
      <c r="BLV21" s="219"/>
      <c r="BLW21" s="219"/>
      <c r="BLX21" s="219"/>
      <c r="BLY21" s="219"/>
      <c r="BLZ21" s="219"/>
      <c r="BMA21" s="219"/>
      <c r="BMB21" s="219"/>
      <c r="BMC21" s="219"/>
      <c r="BMD21" s="219"/>
      <c r="BME21" s="219"/>
      <c r="BMF21" s="218"/>
      <c r="BMG21" s="219"/>
      <c r="BMH21" s="219"/>
      <c r="BMI21" s="219"/>
      <c r="BMJ21" s="219"/>
      <c r="BMK21" s="219"/>
      <c r="BML21" s="219"/>
      <c r="BMM21" s="219"/>
      <c r="BMN21" s="219"/>
      <c r="BMO21" s="219"/>
      <c r="BMP21" s="219"/>
      <c r="BMQ21" s="220"/>
      <c r="BMR21" s="219"/>
      <c r="BMS21" s="219"/>
      <c r="BMT21" s="219"/>
      <c r="BMU21" s="219"/>
      <c r="BMV21" s="219"/>
      <c r="BMW21" s="219"/>
      <c r="BMX21" s="219"/>
      <c r="BMY21" s="219"/>
      <c r="BMZ21" s="219"/>
      <c r="BNA21" s="219"/>
      <c r="BNB21" s="219"/>
      <c r="BNC21" s="219"/>
      <c r="BND21" s="218"/>
      <c r="BNE21" s="219"/>
      <c r="BNF21" s="219"/>
      <c r="BNG21" s="219"/>
      <c r="BNH21" s="219"/>
      <c r="BNI21" s="219"/>
      <c r="BNJ21" s="222">
        <v>8</v>
      </c>
      <c r="BNK21" s="222">
        <v>9</v>
      </c>
      <c r="BNL21" s="222">
        <v>4</v>
      </c>
      <c r="BNM21" s="222">
        <v>1</v>
      </c>
      <c r="BNN21" s="469">
        <v>0</v>
      </c>
      <c r="BNO21" s="469">
        <v>0</v>
      </c>
      <c r="BNP21" s="469">
        <v>0</v>
      </c>
      <c r="BNQ21" s="469">
        <v>0</v>
      </c>
      <c r="BNR21" s="469">
        <v>0</v>
      </c>
      <c r="BNS21" s="469">
        <v>0</v>
      </c>
      <c r="BNT21" s="469">
        <v>0</v>
      </c>
      <c r="BNU21" s="469">
        <v>0</v>
      </c>
      <c r="BNV21" s="218"/>
      <c r="BNW21" s="219"/>
      <c r="BNX21" s="219"/>
      <c r="BNY21" s="219"/>
      <c r="BNZ21" s="219"/>
      <c r="BOA21" s="219"/>
      <c r="BOB21" s="219"/>
      <c r="BOC21" s="219"/>
      <c r="BOD21" s="219"/>
      <c r="BOE21" s="219"/>
      <c r="BOF21" s="219"/>
      <c r="BOG21" s="219"/>
      <c r="BOH21" s="219"/>
      <c r="BOI21" s="220"/>
      <c r="BOJ21" s="218"/>
      <c r="BOK21" s="219"/>
      <c r="BOL21" s="219"/>
      <c r="BOM21" s="220"/>
      <c r="BON21" s="143"/>
      <c r="BOO21" s="144"/>
      <c r="BOP21" s="144"/>
      <c r="BOQ21" s="240"/>
      <c r="BOR21" s="180"/>
      <c r="BOS21" s="241"/>
      <c r="BOT21" s="152"/>
      <c r="BOU21" s="153"/>
      <c r="BOV21" s="153"/>
      <c r="BOW21" s="154"/>
    </row>
    <row r="22" spans="1:1765" s="179" customFormat="1" ht="22.5" customHeight="1" x14ac:dyDescent="0.25">
      <c r="A22" s="471" t="s">
        <v>3464</v>
      </c>
      <c r="B22" s="472"/>
      <c r="C22" s="1"/>
      <c r="D22" s="1"/>
      <c r="E22" s="5"/>
      <c r="F22" s="1"/>
      <c r="G22" s="1"/>
      <c r="H22" s="5"/>
      <c r="I22" s="1"/>
      <c r="J22" s="1"/>
      <c r="K22" s="5"/>
      <c r="L22" s="13"/>
      <c r="M22" s="7"/>
      <c r="N22" s="7"/>
      <c r="O22" s="7"/>
      <c r="P22" s="7"/>
      <c r="Q22" s="7"/>
      <c r="R22" s="7"/>
      <c r="S22" s="7"/>
      <c r="T22" s="7"/>
      <c r="U22" s="7"/>
      <c r="V22" s="7"/>
      <c r="W22" s="7"/>
      <c r="X22" s="7"/>
      <c r="Y22" s="18"/>
      <c r="Z22" s="13"/>
      <c r="AA22" s="7"/>
      <c r="AB22" s="2"/>
      <c r="AC22" s="2"/>
      <c r="AD22" s="2"/>
      <c r="AE22" s="314"/>
      <c r="AF22" s="7"/>
      <c r="AG22" s="2"/>
      <c r="AH22" s="2"/>
      <c r="AI22" s="2"/>
      <c r="AJ22" s="2"/>
      <c r="AK22" s="2"/>
      <c r="AL22" s="4"/>
      <c r="AM22" s="9"/>
      <c r="AN22" s="4"/>
      <c r="AO22" s="4"/>
      <c r="AP22" s="12"/>
      <c r="AQ22" s="16"/>
      <c r="AR22" s="14"/>
      <c r="AS22" s="14"/>
      <c r="AT22" s="14"/>
      <c r="AU22" s="14"/>
      <c r="AV22" s="14"/>
      <c r="AW22" s="82"/>
      <c r="AX22" s="79"/>
      <c r="AY22" s="80"/>
      <c r="AZ22" s="80"/>
      <c r="BA22" s="80"/>
      <c r="BB22" s="80"/>
      <c r="BC22" s="80"/>
      <c r="BD22" s="80"/>
      <c r="BE22" s="80"/>
      <c r="BF22" s="80"/>
      <c r="BG22" s="81"/>
      <c r="BH22" s="13"/>
      <c r="BI22" s="7"/>
      <c r="BJ22" s="7"/>
      <c r="BK22" s="7"/>
      <c r="BL22" s="7"/>
      <c r="BM22" s="7"/>
      <c r="BN22" s="7"/>
      <c r="BO22" s="7"/>
      <c r="BP22" s="7"/>
      <c r="BQ22" s="7"/>
      <c r="BR22" s="7"/>
      <c r="BS22" s="18"/>
      <c r="BT22" s="7"/>
      <c r="BU22" s="7"/>
      <c r="BV22" s="7"/>
      <c r="BW22" s="7"/>
      <c r="BX22" s="7"/>
      <c r="BY22" s="7"/>
      <c r="BZ22" s="7"/>
      <c r="CA22" s="7"/>
      <c r="CB22" s="7"/>
      <c r="CC22" s="7"/>
      <c r="CD22" s="7"/>
      <c r="CE22" s="18"/>
      <c r="CF22" s="19"/>
      <c r="CG22" s="19"/>
      <c r="CH22" s="19"/>
      <c r="CI22" s="19"/>
      <c r="CJ22" s="19"/>
      <c r="CK22" s="19"/>
      <c r="CL22" s="19"/>
      <c r="CM22" s="19"/>
      <c r="CN22" s="19"/>
      <c r="CO22" s="19"/>
      <c r="CP22" s="19"/>
      <c r="CQ22" s="21"/>
      <c r="CR22" s="19"/>
      <c r="CS22" s="19"/>
      <c r="CT22" s="19"/>
      <c r="CU22" s="19"/>
      <c r="CV22" s="19"/>
      <c r="CW22" s="19"/>
      <c r="CX22" s="19"/>
      <c r="CY22" s="19"/>
      <c r="CZ22" s="19"/>
      <c r="DA22" s="19"/>
      <c r="DB22" s="19"/>
      <c r="DC22" s="19"/>
      <c r="DD22" s="20"/>
      <c r="DE22" s="19"/>
      <c r="DF22" s="19"/>
      <c r="DG22" s="19"/>
      <c r="DH22" s="19"/>
      <c r="DI22" s="19"/>
      <c r="DJ22" s="19"/>
      <c r="DK22" s="19"/>
      <c r="DL22" s="19"/>
      <c r="DM22" s="19"/>
      <c r="DN22" s="19"/>
      <c r="DO22" s="19"/>
      <c r="DP22" s="126"/>
      <c r="DQ22" s="127"/>
      <c r="DR22" s="127"/>
      <c r="DS22" s="127"/>
      <c r="DT22" s="127"/>
      <c r="DU22" s="127"/>
      <c r="DV22" s="127"/>
      <c r="DW22" s="127"/>
      <c r="DX22" s="127"/>
      <c r="DY22" s="127"/>
      <c r="DZ22" s="127"/>
      <c r="EA22" s="128"/>
      <c r="EB22" s="1"/>
      <c r="EC22" s="1"/>
      <c r="ED22" s="19"/>
      <c r="EE22" s="19"/>
      <c r="EF22" s="19"/>
      <c r="EG22" s="19"/>
      <c r="EH22" s="19"/>
      <c r="EI22" s="19"/>
      <c r="EJ22" s="19"/>
      <c r="EK22" s="19"/>
      <c r="EL22" s="19"/>
      <c r="EM22" s="21"/>
      <c r="EN22" s="15"/>
      <c r="EO22" s="5"/>
      <c r="EP22" s="127"/>
      <c r="EQ22" s="127"/>
      <c r="ER22" s="127"/>
      <c r="ES22" s="127"/>
      <c r="ET22" s="127"/>
      <c r="EU22" s="127"/>
      <c r="EV22" s="127"/>
      <c r="EW22" s="127"/>
      <c r="EX22" s="127"/>
      <c r="EY22" s="128"/>
      <c r="EZ22" s="3"/>
      <c r="FA22" s="3"/>
      <c r="FB22" s="22"/>
      <c r="FC22" s="22"/>
      <c r="FD22" s="22"/>
      <c r="FE22" s="22"/>
      <c r="FF22" s="22"/>
      <c r="FG22" s="22"/>
      <c r="FH22" s="22"/>
      <c r="FI22" s="22"/>
      <c r="FJ22" s="22"/>
      <c r="FK22" s="22"/>
      <c r="FL22" s="22"/>
      <c r="FM22" s="22"/>
      <c r="FN22" s="13"/>
      <c r="FO22" s="2"/>
      <c r="FP22" s="7"/>
      <c r="FQ22" s="2"/>
      <c r="FR22" s="975"/>
      <c r="FS22" s="7"/>
      <c r="FT22" s="7"/>
      <c r="FU22" s="7"/>
      <c r="FV22" s="7"/>
      <c r="FW22" s="7"/>
      <c r="FX22" s="7"/>
      <c r="FY22" s="7"/>
      <c r="FZ22" s="7"/>
      <c r="GA22" s="7"/>
      <c r="GB22" s="7"/>
      <c r="GC22" s="7"/>
      <c r="GD22" s="7"/>
      <c r="GE22" s="7"/>
      <c r="GF22" s="7"/>
      <c r="GG22" s="18"/>
      <c r="GH22" s="7"/>
      <c r="GI22" s="7"/>
      <c r="GJ22" s="7"/>
      <c r="GK22" s="7"/>
      <c r="GL22" s="7"/>
      <c r="GM22" s="7"/>
      <c r="GN22" s="7"/>
      <c r="GO22" s="7"/>
      <c r="GP22" s="7"/>
      <c r="GQ22" s="7"/>
      <c r="GR22" s="7"/>
      <c r="GS22" s="7"/>
      <c r="GT22" s="7"/>
      <c r="GU22" s="7"/>
      <c r="GV22" s="7"/>
      <c r="GW22" s="18"/>
      <c r="GX22" s="56"/>
      <c r="GY22" s="209"/>
      <c r="GZ22" s="210"/>
      <c r="HA22" s="210"/>
      <c r="HB22" s="210"/>
      <c r="HC22" s="210"/>
      <c r="HD22" s="210"/>
      <c r="HE22" s="210"/>
      <c r="HF22" s="210"/>
      <c r="HG22" s="210"/>
      <c r="HH22" s="210"/>
      <c r="HI22" s="210"/>
      <c r="HJ22" s="210"/>
      <c r="HK22" s="211"/>
      <c r="HL22" s="20"/>
      <c r="HM22" s="19"/>
      <c r="HN22" s="19"/>
      <c r="HO22" s="19"/>
      <c r="HP22" s="19"/>
      <c r="HQ22" s="21"/>
      <c r="HR22" s="22"/>
      <c r="HS22" s="22"/>
      <c r="HT22" s="22"/>
      <c r="HU22" s="22"/>
      <c r="HV22" s="22"/>
      <c r="HW22" s="22"/>
      <c r="HX22" s="22"/>
      <c r="HY22" s="22"/>
      <c r="HZ22" s="22"/>
      <c r="IA22" s="22"/>
      <c r="IB22" s="22"/>
      <c r="IC22" s="22"/>
      <c r="ID22" s="22"/>
      <c r="IE22" s="22"/>
      <c r="IF22" s="22"/>
      <c r="IG22" s="22"/>
      <c r="IH22" s="10"/>
      <c r="II22" s="1"/>
      <c r="IJ22" s="1"/>
      <c r="IK22" s="1"/>
      <c r="IL22" s="1"/>
      <c r="IM22" s="1"/>
      <c r="IN22" s="1"/>
      <c r="IO22" s="1"/>
      <c r="IP22" s="1"/>
      <c r="IQ22" s="1"/>
      <c r="IR22" s="1"/>
      <c r="IS22" s="24"/>
      <c r="IT22" s="1"/>
      <c r="IU22" s="1"/>
      <c r="IV22" s="1"/>
      <c r="IW22" s="1"/>
      <c r="IX22" s="1"/>
      <c r="IY22" s="1"/>
      <c r="IZ22" s="1"/>
      <c r="JA22" s="1"/>
      <c r="JB22" s="1"/>
      <c r="JC22" s="1"/>
      <c r="JD22" s="1"/>
      <c r="JE22" s="1"/>
      <c r="JF22" s="20"/>
      <c r="JG22" s="19"/>
      <c r="JH22" s="19"/>
      <c r="JI22" s="19"/>
      <c r="JJ22" s="19"/>
      <c r="JK22" s="19"/>
      <c r="JL22" s="19"/>
      <c r="JM22" s="19"/>
      <c r="JN22" s="19"/>
      <c r="JO22" s="19"/>
      <c r="JP22" s="21"/>
      <c r="JQ22" s="25"/>
      <c r="JR22" s="25"/>
      <c r="JS22" s="25"/>
      <c r="JT22" s="25"/>
      <c r="JU22" s="25"/>
      <c r="JV22" s="25"/>
      <c r="JW22" s="25"/>
      <c r="JX22" s="25"/>
      <c r="JY22" s="25"/>
      <c r="JZ22" s="25"/>
      <c r="KA22" s="25"/>
      <c r="KB22" s="212"/>
      <c r="KC22" s="213"/>
      <c r="KD22" s="213"/>
      <c r="KE22" s="213"/>
      <c r="KF22" s="213"/>
      <c r="KG22" s="213"/>
      <c r="KH22" s="213"/>
      <c r="KI22" s="213"/>
      <c r="KJ22" s="213"/>
      <c r="KK22" s="213"/>
      <c r="KL22" s="213"/>
      <c r="KM22" s="213"/>
      <c r="KN22" s="213"/>
      <c r="KO22" s="213"/>
      <c r="KP22" s="213"/>
      <c r="KQ22" s="213"/>
      <c r="KR22" s="213"/>
      <c r="KS22" s="213"/>
      <c r="KT22" s="213"/>
      <c r="KU22" s="214"/>
      <c r="KV22" s="976">
        <f>KX22+KZ22+LB22</f>
        <v>1372</v>
      </c>
      <c r="KW22" s="977">
        <f>KY22+LA22+LC22</f>
        <v>1552</v>
      </c>
      <c r="KX22" s="977">
        <v>978</v>
      </c>
      <c r="KY22" s="977">
        <v>686</v>
      </c>
      <c r="KZ22" s="977">
        <v>40</v>
      </c>
      <c r="LA22" s="977">
        <v>70</v>
      </c>
      <c r="LB22" s="977">
        <v>354</v>
      </c>
      <c r="LC22" s="978">
        <v>796</v>
      </c>
      <c r="LD22" s="143"/>
      <c r="LE22" s="144"/>
      <c r="LF22" s="144"/>
      <c r="LG22" s="144"/>
      <c r="LH22" s="144"/>
      <c r="LI22" s="144"/>
      <c r="LJ22" s="144"/>
      <c r="LK22" s="144"/>
      <c r="LL22" s="144"/>
      <c r="LM22" s="144"/>
      <c r="LN22" s="144"/>
      <c r="LO22" s="144"/>
      <c r="LP22" s="144"/>
      <c r="LQ22" s="144"/>
      <c r="LR22" s="144"/>
      <c r="LS22" s="144"/>
      <c r="LT22" s="144"/>
      <c r="LU22" s="144"/>
      <c r="LV22" s="144"/>
      <c r="LW22" s="144"/>
      <c r="LX22" s="144"/>
      <c r="LY22" s="144"/>
      <c r="LZ22" s="144"/>
      <c r="MA22" s="274"/>
      <c r="MB22" s="16"/>
      <c r="MC22" s="14"/>
      <c r="MD22" s="14"/>
      <c r="ME22" s="14"/>
      <c r="MF22" s="14"/>
      <c r="MG22" s="14"/>
      <c r="MH22" s="14"/>
      <c r="MI22" s="14"/>
      <c r="MJ22" s="14"/>
      <c r="MK22" s="14"/>
      <c r="ML22" s="14"/>
      <c r="MM22" s="14"/>
      <c r="MN22" s="14"/>
      <c r="MO22" s="14"/>
      <c r="MP22" s="14"/>
      <c r="MQ22" s="14"/>
      <c r="MR22" s="14"/>
      <c r="MS22" s="14"/>
      <c r="MT22" s="14"/>
      <c r="MU22" s="14"/>
      <c r="MV22" s="14"/>
      <c r="MW22" s="14"/>
      <c r="MX22" s="14"/>
      <c r="MY22" s="14"/>
      <c r="MZ22" s="14"/>
      <c r="NA22" s="14"/>
      <c r="NB22" s="14"/>
      <c r="NC22" s="14"/>
      <c r="ND22" s="14"/>
      <c r="NE22" s="14"/>
      <c r="NF22" s="14"/>
      <c r="NG22" s="14"/>
      <c r="NH22" s="14"/>
      <c r="NI22" s="142"/>
      <c r="NJ22" s="230"/>
      <c r="NK22" s="26"/>
      <c r="NL22" s="27"/>
      <c r="NM22" s="27"/>
      <c r="NN22" s="27"/>
      <c r="NO22" s="27"/>
      <c r="NP22" s="27"/>
      <c r="NQ22" s="27"/>
      <c r="NR22" s="27"/>
      <c r="NS22" s="27"/>
      <c r="NT22" s="28"/>
      <c r="NU22" s="141"/>
      <c r="NV22" s="31"/>
      <c r="NW22" s="31"/>
      <c r="NX22" s="141"/>
      <c r="NY22" s="31"/>
      <c r="NZ22" s="33"/>
      <c r="OA22" s="33"/>
      <c r="OB22" s="33"/>
      <c r="OC22" s="33"/>
      <c r="OD22" s="33"/>
      <c r="OE22" s="33"/>
      <c r="OF22" s="33"/>
      <c r="OG22" s="33"/>
      <c r="OH22" s="141"/>
      <c r="OI22" s="31"/>
      <c r="OJ22" s="31"/>
      <c r="OK22" s="114"/>
      <c r="OL22" s="115"/>
      <c r="OM22" s="116"/>
      <c r="ON22" s="116"/>
      <c r="OO22" s="116"/>
      <c r="OP22" s="117"/>
      <c r="OQ22" s="116"/>
      <c r="OR22" s="116"/>
      <c r="OS22" s="116"/>
      <c r="OT22" s="116"/>
      <c r="OU22" s="116"/>
      <c r="OV22" s="116"/>
      <c r="OW22" s="116"/>
      <c r="OX22" s="118"/>
      <c r="OY22" s="36"/>
      <c r="OZ22" s="36"/>
      <c r="PA22" s="36"/>
      <c r="PB22" s="36"/>
      <c r="PC22" s="36"/>
      <c r="PD22" s="36"/>
      <c r="PE22" s="36"/>
      <c r="PF22" s="36"/>
      <c r="PG22" s="36"/>
      <c r="PH22" s="36"/>
      <c r="PI22" s="36"/>
      <c r="PJ22" s="36"/>
      <c r="PK22" s="36"/>
      <c r="PL22" s="36"/>
      <c r="PM22" s="36"/>
      <c r="PN22" s="36"/>
      <c r="PO22" s="41"/>
      <c r="PP22" s="42"/>
      <c r="PQ22" s="39"/>
      <c r="PR22" s="35"/>
      <c r="PS22" s="36"/>
      <c r="PT22" s="36"/>
      <c r="PU22" s="36"/>
      <c r="PV22" s="36"/>
      <c r="PW22" s="36"/>
      <c r="PX22" s="36"/>
      <c r="PY22" s="36"/>
      <c r="PZ22" s="36"/>
      <c r="QA22" s="36"/>
      <c r="QB22" s="36"/>
      <c r="QC22" s="36"/>
      <c r="QD22" s="40"/>
      <c r="QE22" s="50"/>
      <c r="QF22" s="51"/>
      <c r="QG22" s="51"/>
      <c r="QH22" s="51"/>
      <c r="QI22" s="51"/>
      <c r="QJ22" s="51"/>
      <c r="QK22" s="51"/>
      <c r="QL22" s="51"/>
      <c r="QM22" s="51"/>
      <c r="QN22" s="51"/>
      <c r="QO22" s="51"/>
      <c r="QP22" s="52"/>
      <c r="QQ22" s="54"/>
      <c r="QR22" s="29"/>
      <c r="QS22" s="29"/>
      <c r="QT22" s="29"/>
      <c r="QU22" s="29"/>
      <c r="QV22" s="29"/>
      <c r="QW22" s="29"/>
      <c r="QX22" s="29"/>
      <c r="QY22" s="29"/>
      <c r="QZ22" s="29"/>
      <c r="RA22" s="29"/>
      <c r="RB22" s="29"/>
      <c r="RC22" s="29"/>
      <c r="RD22" s="29"/>
      <c r="RE22" s="29"/>
      <c r="RF22" s="55"/>
      <c r="RG22" s="44"/>
      <c r="RH22" s="45"/>
      <c r="RI22" s="45"/>
      <c r="RJ22" s="45"/>
      <c r="RK22" s="45"/>
      <c r="RL22" s="45"/>
      <c r="RM22" s="45"/>
      <c r="RN22" s="45"/>
      <c r="RO22" s="45"/>
      <c r="RP22" s="45"/>
      <c r="RQ22" s="45"/>
      <c r="RR22" s="45"/>
      <c r="RS22" s="45"/>
      <c r="RT22" s="45"/>
      <c r="RU22" s="45"/>
      <c r="RV22" s="45"/>
      <c r="RW22" s="45"/>
      <c r="RX22" s="45"/>
      <c r="RY22" s="45"/>
      <c r="RZ22" s="46"/>
      <c r="SA22" s="23"/>
      <c r="SB22" s="23"/>
      <c r="SC22" s="23"/>
      <c r="SD22" s="23"/>
      <c r="SE22" s="23"/>
      <c r="SF22" s="23"/>
      <c r="SG22" s="23"/>
      <c r="SH22" s="468"/>
      <c r="SI22" s="468"/>
      <c r="SJ22" s="23"/>
      <c r="SK22" s="23"/>
      <c r="SL22" s="23"/>
      <c r="SM22" s="23"/>
      <c r="SN22" s="23"/>
      <c r="SO22" s="61"/>
      <c r="SP22" s="468"/>
      <c r="SQ22" s="59"/>
      <c r="SR22" s="275"/>
      <c r="SS22" s="212"/>
      <c r="ST22" s="213"/>
      <c r="SU22" s="213"/>
      <c r="SV22" s="213"/>
      <c r="SW22" s="212"/>
      <c r="SX22" s="213"/>
      <c r="SY22" s="213"/>
      <c r="SZ22" s="213"/>
      <c r="TA22" s="219"/>
      <c r="TB22" s="219"/>
      <c r="TC22" s="219"/>
      <c r="TD22" s="219"/>
      <c r="TE22" s="219"/>
      <c r="TF22" s="219"/>
      <c r="TG22" s="219"/>
      <c r="TH22" s="219"/>
      <c r="TI22" s="219"/>
      <c r="TJ22" s="219"/>
      <c r="TK22" s="219"/>
      <c r="TL22" s="219"/>
      <c r="TM22" s="219"/>
      <c r="TN22" s="219"/>
      <c r="TO22" s="219"/>
      <c r="TP22" s="219"/>
      <c r="TQ22" s="219"/>
      <c r="TR22" s="219"/>
      <c r="TS22" s="219"/>
      <c r="TT22" s="219"/>
      <c r="TU22" s="979"/>
      <c r="TV22" s="86"/>
      <c r="TW22" s="87"/>
      <c r="TX22" s="87"/>
      <c r="TY22" s="88"/>
      <c r="TZ22" s="213"/>
      <c r="UA22" s="213"/>
      <c r="UB22" s="213"/>
      <c r="UC22" s="213"/>
      <c r="UD22" s="213"/>
      <c r="UE22" s="213"/>
      <c r="UF22" s="213"/>
      <c r="UG22" s="213"/>
      <c r="UH22" s="213"/>
      <c r="UI22" s="213"/>
      <c r="UJ22" s="214"/>
      <c r="UK22" s="213"/>
      <c r="UL22" s="213"/>
      <c r="UM22" s="213"/>
      <c r="UN22" s="213"/>
      <c r="UO22" s="213"/>
      <c r="UP22" s="213"/>
      <c r="UQ22" s="213"/>
      <c r="UR22" s="213"/>
      <c r="US22" s="213"/>
      <c r="UT22" s="213"/>
      <c r="UU22" s="213"/>
      <c r="UV22" s="214"/>
      <c r="UW22" s="213"/>
      <c r="UX22" s="213"/>
      <c r="UY22" s="214"/>
      <c r="UZ22" s="212"/>
      <c r="VA22" s="213"/>
      <c r="VB22" s="213"/>
      <c r="VC22" s="213"/>
      <c r="VD22" s="213"/>
      <c r="VE22" s="213"/>
      <c r="VF22" s="213"/>
      <c r="VG22" s="213"/>
      <c r="VH22" s="213"/>
      <c r="VI22" s="213"/>
      <c r="VJ22" s="213"/>
      <c r="VK22" s="214"/>
      <c r="VL22" s="212"/>
      <c r="VM22" s="213"/>
      <c r="VN22" s="213"/>
      <c r="VO22" s="213"/>
      <c r="VP22" s="213"/>
      <c r="VQ22" s="214"/>
      <c r="VR22" s="212"/>
      <c r="VS22" s="213"/>
      <c r="VT22" s="213"/>
      <c r="VU22" s="212"/>
      <c r="VV22" s="213"/>
      <c r="VW22" s="214"/>
      <c r="VX22" s="213"/>
      <c r="VY22" s="213"/>
      <c r="VZ22" s="213"/>
      <c r="WA22" s="213"/>
      <c r="WB22" s="213"/>
      <c r="WC22" s="213"/>
      <c r="WD22" s="213"/>
      <c r="WE22" s="213"/>
      <c r="WF22" s="213"/>
      <c r="WG22" s="213"/>
      <c r="WH22" s="213"/>
      <c r="WI22" s="213"/>
      <c r="WJ22" s="213"/>
      <c r="WK22" s="213"/>
      <c r="WL22" s="213"/>
      <c r="WM22" s="212"/>
      <c r="WN22" s="213"/>
      <c r="WO22" s="213"/>
      <c r="WP22" s="212"/>
      <c r="WQ22" s="213"/>
      <c r="WR22" s="213"/>
      <c r="WS22" s="213"/>
      <c r="WT22" s="212"/>
      <c r="WU22" s="214"/>
      <c r="WV22" s="62"/>
      <c r="WW22" s="62"/>
      <c r="WX22" s="62"/>
      <c r="WY22" s="62"/>
      <c r="WZ22" s="62"/>
      <c r="XA22" s="62"/>
      <c r="XB22" s="62"/>
      <c r="XC22" s="62"/>
      <c r="XD22" s="64"/>
      <c r="XE22" s="62"/>
      <c r="XF22" s="62"/>
      <c r="XG22" s="62"/>
      <c r="XH22" s="62"/>
      <c r="XI22" s="64"/>
      <c r="XJ22" s="63"/>
      <c r="XK22" s="62"/>
      <c r="XL22" s="62"/>
      <c r="XM22" s="62"/>
      <c r="XN22" s="62"/>
      <c r="XO22" s="62"/>
      <c r="XP22" s="62"/>
      <c r="XQ22" s="62"/>
      <c r="XR22" s="62"/>
      <c r="XS22" s="62"/>
      <c r="XT22" s="62"/>
      <c r="XU22" s="62"/>
      <c r="XV22" s="62"/>
      <c r="XW22" s="64"/>
      <c r="XX22" s="71"/>
      <c r="XY22" s="468"/>
      <c r="XZ22" s="468"/>
      <c r="YA22" s="468"/>
      <c r="YB22" s="108"/>
      <c r="YC22" s="108"/>
      <c r="YD22" s="63"/>
      <c r="YE22" s="62"/>
      <c r="YF22" s="62"/>
      <c r="YG22" s="62"/>
      <c r="YH22" s="62"/>
      <c r="YI22" s="62"/>
      <c r="YJ22" s="62"/>
      <c r="YK22" s="62"/>
      <c r="YL22" s="62"/>
      <c r="YM22" s="62"/>
      <c r="YN22" s="62"/>
      <c r="YO22" s="62"/>
      <c r="YP22" s="62"/>
      <c r="YQ22" s="62"/>
      <c r="YR22" s="62"/>
      <c r="YS22" s="62"/>
      <c r="YT22" s="62"/>
      <c r="YU22" s="62"/>
      <c r="YV22" s="62"/>
      <c r="YW22" s="63"/>
      <c r="YX22" s="62"/>
      <c r="YY22" s="62"/>
      <c r="YZ22" s="62"/>
      <c r="ZA22" s="62"/>
      <c r="ZB22" s="62"/>
      <c r="ZC22" s="62"/>
      <c r="ZD22" s="62"/>
      <c r="ZE22" s="62"/>
      <c r="ZF22" s="62"/>
      <c r="ZG22" s="62"/>
      <c r="ZH22" s="62"/>
      <c r="ZI22" s="62"/>
      <c r="ZJ22" s="62"/>
      <c r="ZK22" s="62"/>
      <c r="ZL22" s="62"/>
      <c r="ZM22" s="62"/>
      <c r="ZN22" s="62"/>
      <c r="ZO22" s="62"/>
      <c r="ZP22" s="62"/>
      <c r="ZQ22" s="62"/>
      <c r="ZR22" s="62"/>
      <c r="ZS22" s="63"/>
      <c r="ZT22" s="64"/>
      <c r="ZU22" s="213"/>
      <c r="ZV22" s="213"/>
      <c r="ZW22" s="213"/>
      <c r="ZX22" s="213"/>
      <c r="ZY22" s="213"/>
      <c r="ZZ22" s="213"/>
      <c r="AAA22" s="213"/>
      <c r="AAB22" s="213"/>
      <c r="AAC22" s="213"/>
      <c r="AAD22" s="213"/>
      <c r="AAE22" s="213"/>
      <c r="AAF22" s="214"/>
      <c r="AAG22" s="61"/>
      <c r="AAH22" s="468"/>
      <c r="AAI22" s="468"/>
      <c r="AAJ22" s="468"/>
      <c r="AAK22" s="468"/>
      <c r="AAL22" s="468"/>
      <c r="AAM22" s="468"/>
      <c r="AAN22" s="468"/>
      <c r="AAO22" s="468"/>
      <c r="AAP22" s="468"/>
      <c r="AAQ22" s="468"/>
      <c r="AAR22" s="468"/>
      <c r="AAS22" s="468"/>
      <c r="AAT22" s="468"/>
      <c r="AAU22" s="468"/>
      <c r="AAV22" s="468"/>
      <c r="AAW22" s="468"/>
      <c r="AAX22" s="468"/>
      <c r="AAY22" s="468"/>
      <c r="AAZ22" s="468"/>
      <c r="ABA22" s="468"/>
      <c r="ABB22" s="468"/>
      <c r="ABC22" s="468"/>
      <c r="ABD22" s="468"/>
      <c r="ABE22" s="468"/>
      <c r="ABF22" s="468"/>
      <c r="ABG22" s="468"/>
      <c r="ABH22" s="468"/>
      <c r="ABI22" s="468"/>
      <c r="ABJ22" s="468"/>
      <c r="ABK22" s="61"/>
      <c r="ABL22" s="98"/>
      <c r="ABM22" s="16"/>
      <c r="ABN22" s="14"/>
      <c r="ABO22" s="14"/>
      <c r="ABP22" s="14"/>
      <c r="ABQ22" s="142"/>
      <c r="ABR22" s="61"/>
      <c r="ABS22" s="98"/>
      <c r="ABT22" s="216"/>
      <c r="ABU22" s="468"/>
      <c r="ABV22" s="468"/>
      <c r="ABW22" s="61"/>
      <c r="ABX22" s="468"/>
      <c r="ABY22" s="468"/>
      <c r="ABZ22" s="468"/>
      <c r="ACA22" s="63"/>
      <c r="ACB22" s="62"/>
      <c r="ACC22" s="62"/>
      <c r="ACD22" s="62"/>
      <c r="ACE22" s="62"/>
      <c r="ACF22" s="62"/>
      <c r="ACG22" s="62"/>
      <c r="ACH22" s="62"/>
      <c r="ACI22" s="62"/>
      <c r="ACJ22" s="62"/>
      <c r="ACK22" s="62"/>
      <c r="ACL22" s="64"/>
      <c r="ACM22" s="62"/>
      <c r="ACN22" s="62"/>
      <c r="ACO22" s="62"/>
      <c r="ACP22" s="62"/>
      <c r="ACQ22" s="62"/>
      <c r="ACR22" s="62"/>
      <c r="ACS22" s="62"/>
      <c r="ACT22" s="62"/>
      <c r="ACU22" s="62"/>
      <c r="ACV22" s="62"/>
      <c r="ACW22" s="62"/>
      <c r="ACX22" s="62"/>
      <c r="ACY22" s="62"/>
      <c r="ACZ22" s="62"/>
      <c r="ADA22" s="62"/>
      <c r="ADB22" s="62"/>
      <c r="ADC22" s="63"/>
      <c r="ADD22" s="62"/>
      <c r="ADE22" s="71"/>
      <c r="ADF22" s="71"/>
      <c r="ADG22" s="71"/>
      <c r="ADH22" s="71"/>
      <c r="ADI22" s="71"/>
      <c r="ADJ22" s="71"/>
      <c r="ADK22" s="71"/>
      <c r="ADL22" s="71"/>
      <c r="ADM22" s="71"/>
      <c r="ADN22" s="71"/>
      <c r="ADO22" s="71"/>
      <c r="ADP22" s="71"/>
      <c r="ADQ22" s="62"/>
      <c r="ADR22" s="62"/>
      <c r="ADS22" s="62"/>
      <c r="ADT22" s="62"/>
      <c r="ADU22" s="62"/>
      <c r="ADV22" s="62"/>
      <c r="ADW22" s="63"/>
      <c r="ADX22" s="62"/>
      <c r="ADY22" s="62"/>
      <c r="ADZ22" s="62"/>
      <c r="AEA22" s="62"/>
      <c r="AEB22" s="62"/>
      <c r="AEC22" s="62"/>
      <c r="AED22" s="62"/>
      <c r="AEE22" s="63"/>
      <c r="AEF22" s="62"/>
      <c r="AEG22" s="62"/>
      <c r="AEH22" s="62"/>
      <c r="AEI22" s="62"/>
      <c r="AEJ22" s="62"/>
      <c r="AEK22" s="62"/>
      <c r="AEL22" s="62"/>
      <c r="AEM22" s="62"/>
      <c r="AEN22" s="62"/>
      <c r="AEO22" s="62"/>
      <c r="AEP22" s="64"/>
      <c r="AEQ22" s="63"/>
      <c r="AER22" s="62"/>
      <c r="AES22" s="62"/>
      <c r="AET22" s="62"/>
      <c r="AEU22" s="62"/>
      <c r="AEV22" s="62"/>
      <c r="AEW22" s="62"/>
      <c r="AEX22" s="62"/>
      <c r="AEY22" s="62"/>
      <c r="AEZ22" s="62"/>
      <c r="AFA22" s="62"/>
      <c r="AFB22" s="64"/>
      <c r="AFC22" s="63"/>
      <c r="AFD22" s="62"/>
      <c r="AFE22" s="62"/>
      <c r="AFF22" s="62"/>
      <c r="AFG22" s="71"/>
      <c r="AFH22" s="62"/>
      <c r="AFI22" s="62"/>
      <c r="AFJ22" s="62"/>
      <c r="AFK22" s="62"/>
      <c r="AFL22" s="62"/>
      <c r="AFM22" s="62"/>
      <c r="AFN22" s="62"/>
      <c r="AFO22" s="62"/>
      <c r="AFP22" s="62"/>
      <c r="AFQ22" s="62"/>
      <c r="AFR22" s="62"/>
      <c r="AFS22" s="62"/>
      <c r="AFT22" s="62"/>
      <c r="AFU22" s="62"/>
      <c r="AFV22" s="62"/>
      <c r="AFW22" s="62"/>
      <c r="AFX22" s="62"/>
      <c r="AFY22" s="63"/>
      <c r="AFZ22" s="62"/>
      <c r="AGA22" s="62"/>
      <c r="AGB22" s="62"/>
      <c r="AGC22" s="62"/>
      <c r="AGD22" s="62"/>
      <c r="AGE22" s="62"/>
      <c r="AGF22" s="62"/>
      <c r="AGG22" s="62"/>
      <c r="AGH22" s="62"/>
      <c r="AGI22" s="62"/>
      <c r="AGJ22" s="64"/>
      <c r="AGK22" s="63"/>
      <c r="AGL22" s="62"/>
      <c r="AGM22" s="62"/>
      <c r="AGN22" s="62"/>
      <c r="AGO22" s="71"/>
      <c r="AGP22" s="62"/>
      <c r="AGQ22" s="62"/>
      <c r="AGR22" s="62"/>
      <c r="AGS22" s="62"/>
      <c r="AGT22" s="62"/>
      <c r="AGU22" s="62"/>
      <c r="AGV22" s="62"/>
      <c r="AGW22" s="62"/>
      <c r="AGX22" s="62"/>
      <c r="AGY22" s="62"/>
      <c r="AGZ22" s="62"/>
      <c r="AHA22" s="62"/>
      <c r="AHB22" s="62"/>
      <c r="AHC22" s="62"/>
      <c r="AHD22" s="62"/>
      <c r="AHE22" s="63"/>
      <c r="AHF22" s="62"/>
      <c r="AHG22" s="62"/>
      <c r="AHH22" s="62"/>
      <c r="AHI22" s="62"/>
      <c r="AHJ22" s="62"/>
      <c r="AHK22" s="62"/>
      <c r="AHL22" s="62"/>
      <c r="AHM22" s="62"/>
      <c r="AHN22" s="62"/>
      <c r="AHO22" s="62"/>
      <c r="AHP22" s="62"/>
      <c r="AHQ22" s="62"/>
      <c r="AHR22" s="62"/>
      <c r="AHS22" s="62"/>
      <c r="AHT22" s="62"/>
      <c r="AHU22" s="62"/>
      <c r="AHV22" s="62"/>
      <c r="AHW22" s="63"/>
      <c r="AHX22" s="62"/>
      <c r="AHY22" s="62"/>
      <c r="AHZ22" s="62"/>
      <c r="AIA22" s="62"/>
      <c r="AIB22" s="62"/>
      <c r="AIC22" s="62"/>
      <c r="AID22" s="62"/>
      <c r="AIE22" s="62"/>
      <c r="AIF22" s="62"/>
      <c r="AIG22" s="62"/>
      <c r="AIH22" s="64"/>
      <c r="AII22" s="63"/>
      <c r="AIJ22" s="62"/>
      <c r="AIK22" s="62"/>
      <c r="AIL22" s="62"/>
      <c r="AIM22" s="62"/>
      <c r="AIN22" s="62"/>
      <c r="AIO22" s="62"/>
      <c r="AIP22" s="64"/>
      <c r="AIQ22" s="63"/>
      <c r="AIR22" s="62"/>
      <c r="AIS22" s="62"/>
      <c r="AIT22" s="62"/>
      <c r="AIU22" s="62"/>
      <c r="AIV22" s="62"/>
      <c r="AIW22" s="62"/>
      <c r="AIX22" s="62"/>
      <c r="AIY22" s="63"/>
      <c r="AIZ22" s="62"/>
      <c r="AJA22" s="62"/>
      <c r="AJB22" s="62"/>
      <c r="AJC22" s="62"/>
      <c r="AJD22" s="62"/>
      <c r="AJE22" s="62"/>
      <c r="AJF22" s="62"/>
      <c r="AJG22" s="62"/>
      <c r="AJH22" s="62"/>
      <c r="AJI22" s="62"/>
      <c r="AJJ22" s="62"/>
      <c r="AJK22" s="62"/>
      <c r="AJL22" s="62"/>
      <c r="AJM22" s="62"/>
      <c r="AJN22" s="270"/>
      <c r="AJO22" s="271"/>
      <c r="AJP22" s="272"/>
      <c r="AJQ22" s="61"/>
      <c r="AJR22" s="468"/>
      <c r="AJS22" s="468"/>
      <c r="AJT22" s="98"/>
      <c r="AJU22" s="61"/>
      <c r="AJV22" s="468"/>
      <c r="AJW22" s="98"/>
      <c r="AJX22" s="217"/>
      <c r="AJY22" s="38"/>
      <c r="AJZ22" s="217"/>
      <c r="AKA22" s="38"/>
      <c r="AKB22" s="67"/>
      <c r="AKC22" s="38"/>
      <c r="AKD22" s="38"/>
      <c r="AKE22" s="469"/>
      <c r="AKF22" s="38"/>
      <c r="AKG22" s="217"/>
      <c r="AKH22" s="38"/>
      <c r="AKI22" s="38"/>
      <c r="AKJ22" s="38"/>
      <c r="AKK22" s="53"/>
      <c r="AKL22" s="468"/>
      <c r="AKM22" s="468"/>
      <c r="AKN22" s="61"/>
      <c r="AKO22" s="468"/>
      <c r="AKP22" s="468"/>
      <c r="AKQ22" s="468"/>
      <c r="AKR22" s="468"/>
      <c r="AKS22" s="468"/>
      <c r="AKT22" s="468"/>
      <c r="AKU22" s="468"/>
      <c r="AKV22" s="468"/>
      <c r="AKW22" s="468"/>
      <c r="AKX22" s="468"/>
      <c r="AKY22" s="468"/>
      <c r="AKZ22" s="468"/>
      <c r="ALA22" s="98"/>
      <c r="ALB22" s="468"/>
      <c r="ALC22" s="468"/>
      <c r="ALD22" s="468"/>
      <c r="ALE22" s="468"/>
      <c r="ALF22" s="468"/>
      <c r="ALG22" s="468"/>
      <c r="ALH22" s="468"/>
      <c r="ALI22" s="468"/>
      <c r="ALJ22" s="468"/>
      <c r="ALK22" s="468"/>
      <c r="ALL22" s="468"/>
      <c r="ALM22" s="468"/>
      <c r="ALN22" s="468"/>
      <c r="ALO22" s="468"/>
      <c r="ALP22" s="468"/>
      <c r="ALQ22" s="468"/>
      <c r="ALR22" s="468"/>
      <c r="ALS22" s="468"/>
      <c r="ALT22" s="61"/>
      <c r="ALU22" s="468"/>
      <c r="ALV22" s="468"/>
      <c r="ALW22" s="468"/>
      <c r="ALX22" s="468"/>
      <c r="ALY22" s="468"/>
      <c r="ALZ22" s="468"/>
      <c r="AMA22" s="468"/>
      <c r="AMB22" s="468"/>
      <c r="AMC22" s="468"/>
      <c r="AMD22" s="468"/>
      <c r="AME22" s="468"/>
      <c r="AMF22" s="468"/>
      <c r="AMG22" s="468"/>
      <c r="AMH22" s="468"/>
      <c r="AMI22" s="468"/>
      <c r="AMJ22" s="468"/>
      <c r="AMK22" s="468"/>
      <c r="AML22" s="61"/>
      <c r="AMM22" s="468"/>
      <c r="AMN22" s="468"/>
      <c r="AMO22" s="468"/>
      <c r="AMP22" s="468"/>
      <c r="AMQ22" s="468"/>
      <c r="AMR22" s="468"/>
      <c r="AMS22" s="468"/>
      <c r="AMT22" s="468"/>
      <c r="AMU22" s="468"/>
      <c r="AMV22" s="468"/>
      <c r="AMW22" s="468"/>
      <c r="AMX22" s="468"/>
      <c r="AMY22" s="468"/>
      <c r="AMZ22" s="468"/>
      <c r="ANA22" s="468"/>
      <c r="ANB22" s="468"/>
      <c r="ANC22" s="468"/>
      <c r="AND22" s="468"/>
      <c r="ANE22" s="468"/>
      <c r="ANF22" s="468"/>
      <c r="ANG22" s="468"/>
      <c r="ANH22" s="468"/>
      <c r="ANI22" s="468"/>
      <c r="ANJ22" s="468"/>
      <c r="ANK22" s="468"/>
      <c r="ANL22" s="468"/>
      <c r="ANM22" s="468"/>
      <c r="ANN22" s="61"/>
      <c r="ANO22" s="468"/>
      <c r="ANP22" s="468"/>
      <c r="ANQ22" s="468"/>
      <c r="ANR22" s="468"/>
      <c r="ANS22" s="468"/>
      <c r="ANT22" s="468"/>
      <c r="ANU22" s="468"/>
      <c r="ANV22" s="468"/>
      <c r="ANW22" s="468"/>
      <c r="ANX22" s="468"/>
      <c r="ANY22" s="468"/>
      <c r="ANZ22" s="468"/>
      <c r="AOA22" s="468"/>
      <c r="AOB22" s="468"/>
      <c r="AOC22" s="468"/>
      <c r="AOD22" s="98"/>
      <c r="AOE22" s="468"/>
      <c r="AOF22" s="468"/>
      <c r="AOG22" s="468"/>
      <c r="AOH22" s="468"/>
      <c r="AOI22" s="468"/>
      <c r="AOJ22" s="468"/>
      <c r="AOK22" s="468"/>
      <c r="AOL22" s="468"/>
      <c r="AOM22" s="468"/>
      <c r="AON22" s="468"/>
      <c r="AOO22" s="468"/>
      <c r="AOP22" s="468"/>
      <c r="AOQ22" s="468"/>
      <c r="AOR22" s="468"/>
      <c r="AOS22" s="468"/>
      <c r="AOT22" s="468"/>
      <c r="AOU22" s="468"/>
      <c r="AOV22" s="468"/>
      <c r="AOW22" s="468"/>
      <c r="AOX22" s="61"/>
      <c r="AOY22" s="468"/>
      <c r="AOZ22" s="468"/>
      <c r="APA22" s="468"/>
      <c r="APB22" s="468"/>
      <c r="APC22" s="468"/>
      <c r="APD22" s="468"/>
      <c r="APE22" s="468"/>
      <c r="APF22" s="468"/>
      <c r="APG22" s="468"/>
      <c r="APH22" s="468"/>
      <c r="API22" s="468"/>
      <c r="APJ22" s="468"/>
      <c r="APK22" s="468"/>
      <c r="APL22" s="468"/>
      <c r="APM22" s="468"/>
      <c r="APN22" s="468"/>
      <c r="APO22" s="468"/>
      <c r="APP22" s="468"/>
      <c r="APQ22" s="468"/>
      <c r="APR22" s="468"/>
      <c r="APS22" s="468"/>
      <c r="APT22" s="468"/>
      <c r="APU22" s="468"/>
      <c r="APV22" s="468"/>
      <c r="APW22" s="468"/>
      <c r="APX22" s="468"/>
      <c r="APY22" s="98"/>
      <c r="APZ22" s="468"/>
      <c r="AQA22" s="468"/>
      <c r="AQB22" s="468"/>
      <c r="AQC22" s="468"/>
      <c r="AQD22" s="468"/>
      <c r="AQE22" s="468"/>
      <c r="AQF22" s="468"/>
      <c r="AQG22" s="468"/>
      <c r="AQH22" s="468"/>
      <c r="AQI22" s="468"/>
      <c r="AQJ22" s="468"/>
      <c r="AQK22" s="468"/>
      <c r="AQL22" s="468"/>
      <c r="AQM22" s="468"/>
      <c r="AQN22" s="468"/>
      <c r="AQO22" s="468"/>
      <c r="AQP22" s="468"/>
      <c r="AQQ22" s="468"/>
      <c r="AQR22" s="468"/>
      <c r="AQS22" s="468"/>
      <c r="AQT22" s="468"/>
      <c r="AQU22" s="468"/>
      <c r="AQV22" s="468"/>
      <c r="AQW22" s="468"/>
      <c r="AQX22" s="468"/>
      <c r="AQY22" s="468"/>
      <c r="AQZ22" s="468"/>
      <c r="ARA22" s="468"/>
      <c r="ARB22" s="468"/>
      <c r="ARC22" s="468"/>
      <c r="ARD22" s="468"/>
      <c r="ARE22" s="468"/>
      <c r="ARF22" s="468"/>
      <c r="ARG22" s="468"/>
      <c r="ARH22" s="468"/>
      <c r="ARI22" s="468"/>
      <c r="ARJ22" s="468"/>
      <c r="ARK22" s="468"/>
      <c r="ARL22" s="61"/>
      <c r="ARM22" s="468"/>
      <c r="ARN22" s="468"/>
      <c r="ARO22" s="468"/>
      <c r="ARP22" s="468"/>
      <c r="ARQ22" s="468"/>
      <c r="ARR22" s="468"/>
      <c r="ARS22" s="468"/>
      <c r="ART22" s="468"/>
      <c r="ARU22" s="468"/>
      <c r="ARV22" s="468"/>
      <c r="ARW22" s="468"/>
      <c r="ARX22" s="468"/>
      <c r="ARY22" s="468"/>
      <c r="ARZ22" s="468"/>
      <c r="ASA22" s="468"/>
      <c r="ASB22" s="468"/>
      <c r="ASC22" s="468"/>
      <c r="ASD22" s="468"/>
      <c r="ASE22" s="468"/>
      <c r="ASF22" s="468"/>
      <c r="ASG22" s="468"/>
      <c r="ASH22" s="468"/>
      <c r="ASI22" s="468"/>
      <c r="ASJ22" s="468"/>
      <c r="ASK22" s="98"/>
      <c r="ASL22" s="468"/>
      <c r="ASM22" s="468"/>
      <c r="ASN22" s="468"/>
      <c r="ASO22" s="468"/>
      <c r="ASP22" s="468"/>
      <c r="ASQ22" s="468"/>
      <c r="ASR22" s="468"/>
      <c r="ASS22" s="468"/>
      <c r="AST22" s="468"/>
      <c r="ASU22" s="468"/>
      <c r="ASV22" s="468"/>
      <c r="ASW22" s="468"/>
      <c r="ASX22" s="468"/>
      <c r="ASY22" s="468"/>
      <c r="ASZ22" s="468"/>
      <c r="ATA22" s="468"/>
      <c r="ATB22" s="468"/>
      <c r="ATC22" s="468"/>
      <c r="ATD22" s="468"/>
      <c r="ATE22" s="61"/>
      <c r="ATF22" s="468"/>
      <c r="ATG22" s="468"/>
      <c r="ATH22" s="468"/>
      <c r="ATI22" s="468"/>
      <c r="ATJ22" s="468"/>
      <c r="ATK22" s="468"/>
      <c r="ATL22" s="468"/>
      <c r="ATM22" s="468"/>
      <c r="ATN22" s="468"/>
      <c r="ATO22" s="468"/>
      <c r="ATP22" s="98"/>
      <c r="ATQ22" s="61"/>
      <c r="ATR22" s="468"/>
      <c r="ATS22" s="468"/>
      <c r="ATT22" s="468"/>
      <c r="ATU22" s="468"/>
      <c r="ATV22" s="468"/>
      <c r="ATW22" s="468"/>
      <c r="ATX22" s="468"/>
      <c r="ATY22" s="468"/>
      <c r="ATZ22" s="468"/>
      <c r="AUA22" s="468"/>
      <c r="AUB22" s="468"/>
      <c r="AUC22" s="61"/>
      <c r="AUD22" s="468"/>
      <c r="AUE22" s="468"/>
      <c r="AUF22" s="468"/>
      <c r="AUG22" s="468"/>
      <c r="AUH22" s="468"/>
      <c r="AUI22" s="468"/>
      <c r="AUJ22" s="468"/>
      <c r="AUK22" s="468"/>
      <c r="AUL22" s="468"/>
      <c r="AUM22" s="468"/>
      <c r="AUN22" s="98"/>
      <c r="AUO22" s="468"/>
      <c r="AUP22" s="468"/>
      <c r="AUQ22" s="468"/>
      <c r="AUR22" s="468"/>
      <c r="AUS22" s="468"/>
      <c r="AUT22" s="468"/>
      <c r="AUU22" s="468"/>
      <c r="AUV22" s="468"/>
      <c r="AUW22" s="468"/>
      <c r="AUX22" s="468"/>
      <c r="AUY22" s="468"/>
      <c r="AUZ22" s="468"/>
      <c r="AVA22" s="468"/>
      <c r="AVB22" s="468"/>
      <c r="AVC22" s="468"/>
      <c r="AVD22" s="468"/>
      <c r="AVE22" s="61"/>
      <c r="AVF22" s="468"/>
      <c r="AVG22" s="175"/>
      <c r="AVH22" s="468"/>
      <c r="AVI22" s="61"/>
      <c r="AVJ22" s="98"/>
      <c r="AVK22" s="61"/>
      <c r="AVL22" s="98"/>
      <c r="AVM22" s="61"/>
      <c r="AVN22" s="98"/>
      <c r="AVO22" s="61"/>
      <c r="AVP22" s="98"/>
      <c r="AVQ22" s="61"/>
      <c r="AVR22" s="61"/>
      <c r="AVS22" s="98"/>
      <c r="AVT22" s="61"/>
      <c r="AVU22" s="468"/>
      <c r="AVV22" s="468"/>
      <c r="AVW22" s="468"/>
      <c r="AVX22" s="468"/>
      <c r="AVY22" s="468"/>
      <c r="AVZ22" s="468"/>
      <c r="AWA22" s="98"/>
      <c r="AWB22" s="468"/>
      <c r="AWC22" s="468"/>
      <c r="AWD22" s="468"/>
      <c r="AWE22" s="468"/>
      <c r="AWF22" s="468"/>
      <c r="AWG22" s="468"/>
      <c r="AWH22" s="468"/>
      <c r="AWI22" s="468"/>
      <c r="AWJ22" s="468"/>
      <c r="AWK22" s="468"/>
      <c r="AWL22" s="468"/>
      <c r="AWM22" s="468"/>
      <c r="AWN22" s="468"/>
      <c r="AWO22" s="468"/>
      <c r="AWP22" s="468"/>
      <c r="AWQ22" s="468"/>
      <c r="AWR22" s="468"/>
      <c r="AWS22" s="468"/>
      <c r="AWT22" s="468"/>
      <c r="AWU22" s="468"/>
      <c r="AWV22" s="468"/>
      <c r="AWW22" s="468"/>
      <c r="AWX22" s="468"/>
      <c r="AWY22" s="468"/>
      <c r="AWZ22" s="468"/>
      <c r="AXA22" s="468"/>
      <c r="AXB22" s="468"/>
      <c r="AXC22" s="468"/>
      <c r="AXD22" s="468"/>
      <c r="AXE22" s="468"/>
      <c r="AXF22" s="468"/>
      <c r="AXG22" s="468"/>
      <c r="AXH22" s="468"/>
      <c r="AXI22" s="468"/>
      <c r="AXJ22" s="468"/>
      <c r="AXK22" s="468"/>
      <c r="AXL22" s="468"/>
      <c r="AXM22" s="468"/>
      <c r="AXN22" s="98"/>
      <c r="AXO22" s="212"/>
      <c r="AXP22" s="213"/>
      <c r="AXQ22" s="213"/>
      <c r="AXR22" s="213"/>
      <c r="AXS22" s="213"/>
      <c r="AXT22" s="213"/>
      <c r="AXU22" s="213"/>
      <c r="AXV22" s="213"/>
      <c r="AXW22" s="213"/>
      <c r="AXX22" s="213"/>
      <c r="AXY22" s="213"/>
      <c r="AXZ22" s="213"/>
      <c r="AYA22" s="214"/>
      <c r="AYB22" s="212"/>
      <c r="AYC22" s="213"/>
      <c r="AYD22" s="213"/>
      <c r="AYE22" s="213"/>
      <c r="AYF22" s="213"/>
      <c r="AYG22" s="213"/>
      <c r="AYH22" s="213"/>
      <c r="AYI22" s="213"/>
      <c r="AYJ22" s="213"/>
      <c r="AYK22" s="213"/>
      <c r="AYL22" s="213"/>
      <c r="AYM22" s="213"/>
      <c r="AYN22" s="213"/>
      <c r="AYO22" s="213"/>
      <c r="AYP22" s="213"/>
      <c r="AYQ22" s="213"/>
      <c r="AYR22" s="213"/>
      <c r="AYS22" s="213"/>
      <c r="AYT22" s="213"/>
      <c r="AYU22" s="213"/>
      <c r="AYV22" s="213"/>
      <c r="AYW22" s="213"/>
      <c r="AYX22" s="213"/>
      <c r="AYY22" s="213"/>
      <c r="AYZ22" s="213"/>
      <c r="AZA22" s="214"/>
      <c r="AZB22" s="212"/>
      <c r="AZC22" s="213"/>
      <c r="AZD22" s="213"/>
      <c r="AZE22" s="213"/>
      <c r="AZF22" s="213"/>
      <c r="AZG22" s="214"/>
      <c r="AZH22" s="213"/>
      <c r="AZI22" s="213"/>
      <c r="AZJ22" s="213"/>
      <c r="AZK22" s="213"/>
      <c r="AZL22" s="213"/>
      <c r="AZM22" s="213"/>
      <c r="AZN22" s="213"/>
      <c r="AZO22" s="213"/>
      <c r="AZP22" s="213"/>
      <c r="AZQ22" s="213"/>
      <c r="AZR22" s="213"/>
      <c r="AZS22" s="213"/>
      <c r="AZT22" s="213"/>
      <c r="AZU22" s="213"/>
      <c r="AZV22" s="213"/>
      <c r="AZW22" s="213"/>
      <c r="AZX22" s="213"/>
      <c r="AZY22" s="213"/>
      <c r="AZZ22" s="213"/>
      <c r="BAA22" s="213"/>
      <c r="BAB22" s="213"/>
      <c r="BAC22" s="213"/>
      <c r="BAD22" s="214"/>
      <c r="BAE22" s="212"/>
      <c r="BAF22" s="214"/>
      <c r="BAG22" s="218"/>
      <c r="BAH22" s="219"/>
      <c r="BAI22" s="219"/>
      <c r="BAJ22" s="219"/>
      <c r="BAK22" s="219"/>
      <c r="BAL22" s="219"/>
      <c r="BAM22" s="219"/>
      <c r="BAN22" s="219"/>
      <c r="BAO22" s="219"/>
      <c r="BAP22" s="219"/>
      <c r="BAQ22" s="219"/>
      <c r="BAR22" s="219"/>
      <c r="BAS22" s="219"/>
      <c r="BAT22" s="219"/>
      <c r="BAU22" s="219"/>
      <c r="BAV22" s="220"/>
      <c r="BAW22" s="218"/>
      <c r="BAX22" s="219"/>
      <c r="BAY22" s="219"/>
      <c r="BAZ22" s="219"/>
      <c r="BBA22" s="219"/>
      <c r="BBB22" s="219"/>
      <c r="BBC22" s="219"/>
      <c r="BBD22" s="219"/>
      <c r="BBE22" s="219"/>
      <c r="BBF22" s="219"/>
      <c r="BBG22" s="219"/>
      <c r="BBH22" s="219"/>
      <c r="BBI22" s="219"/>
      <c r="BBJ22" s="219"/>
      <c r="BBK22" s="219"/>
      <c r="BBL22" s="219"/>
      <c r="BBM22" s="219"/>
      <c r="BBN22" s="219"/>
      <c r="BBO22" s="219"/>
      <c r="BBP22" s="219"/>
      <c r="BBQ22" s="219"/>
      <c r="BBR22" s="219"/>
      <c r="BBS22" s="219"/>
      <c r="BBT22" s="219"/>
      <c r="BBU22" s="219"/>
      <c r="BBV22" s="219"/>
      <c r="BBW22" s="219"/>
      <c r="BBX22" s="220"/>
      <c r="BBY22" s="221"/>
      <c r="BBZ22" s="222"/>
      <c r="BCA22" s="222"/>
      <c r="BCB22" s="222"/>
      <c r="BCC22" s="222"/>
      <c r="BCD22" s="222"/>
      <c r="BCE22" s="222"/>
      <c r="BCF22" s="222"/>
      <c r="BCG22" s="222"/>
      <c r="BCH22" s="222"/>
      <c r="BCI22" s="222"/>
      <c r="BCJ22" s="222"/>
      <c r="BCK22" s="222"/>
      <c r="BCL22" s="222"/>
      <c r="BCM22" s="222"/>
      <c r="BCN22" s="222"/>
      <c r="BCO22" s="222"/>
      <c r="BCP22" s="222"/>
      <c r="BCQ22" s="222"/>
      <c r="BCR22" s="223"/>
      <c r="BCS22" s="218"/>
      <c r="BCT22" s="219"/>
      <c r="BCU22" s="219"/>
      <c r="BCV22" s="219"/>
      <c r="BCW22" s="219"/>
      <c r="BCX22" s="219"/>
      <c r="BCY22" s="219"/>
      <c r="BCZ22" s="219"/>
      <c r="BDA22" s="219"/>
      <c r="BDB22" s="219"/>
      <c r="BDC22" s="219"/>
      <c r="BDD22" s="219"/>
      <c r="BDE22" s="219"/>
      <c r="BDF22" s="219"/>
      <c r="BDG22" s="219"/>
      <c r="BDH22" s="219"/>
      <c r="BDI22" s="219"/>
      <c r="BDJ22" s="219"/>
      <c r="BDK22" s="219"/>
      <c r="BDL22" s="220"/>
      <c r="BDM22" s="218"/>
      <c r="BDN22" s="219"/>
      <c r="BDO22" s="219"/>
      <c r="BDP22" s="220"/>
      <c r="BDQ22" s="218"/>
      <c r="BDR22" s="219"/>
      <c r="BDS22" s="219"/>
      <c r="BDT22" s="219"/>
      <c r="BDU22" s="219"/>
      <c r="BDV22" s="219"/>
      <c r="BDW22" s="219"/>
      <c r="BDX22" s="219"/>
      <c r="BDY22" s="219"/>
      <c r="BDZ22" s="219"/>
      <c r="BEA22" s="219"/>
      <c r="BEB22" s="219"/>
      <c r="BEC22" s="219"/>
      <c r="BED22" s="220"/>
      <c r="BEE22" s="218"/>
      <c r="BEF22" s="219"/>
      <c r="BEG22" s="219"/>
      <c r="BEH22" s="219"/>
      <c r="BEI22" s="219"/>
      <c r="BEJ22" s="219"/>
      <c r="BEK22" s="219"/>
      <c r="BEL22" s="219"/>
      <c r="BEM22" s="219"/>
      <c r="BEN22" s="220"/>
      <c r="BEO22" s="218"/>
      <c r="BEP22" s="219"/>
      <c r="BEQ22" s="219"/>
      <c r="BER22" s="219"/>
      <c r="BES22" s="219"/>
      <c r="BET22" s="219"/>
      <c r="BEU22" s="219"/>
      <c r="BEV22" s="219"/>
      <c r="BEW22" s="219"/>
      <c r="BEX22" s="220"/>
      <c r="BEY22" s="218"/>
      <c r="BEZ22" s="219"/>
      <c r="BFA22" s="219"/>
      <c r="BFB22" s="219"/>
      <c r="BFC22" s="219"/>
      <c r="BFD22" s="219"/>
      <c r="BFE22" s="219"/>
      <c r="BFF22" s="219"/>
      <c r="BFG22" s="219"/>
      <c r="BFH22" s="219"/>
      <c r="BFI22" s="219"/>
      <c r="BFJ22" s="219"/>
      <c r="BFK22" s="219"/>
      <c r="BFL22" s="220"/>
      <c r="BFM22" s="218"/>
      <c r="BFN22" s="219"/>
      <c r="BFO22" s="219"/>
      <c r="BFP22" s="219"/>
      <c r="BFQ22" s="219"/>
      <c r="BFR22" s="219"/>
      <c r="BFS22" s="219"/>
      <c r="BFT22" s="219"/>
      <c r="BFU22" s="219"/>
      <c r="BFV22" s="219"/>
      <c r="BFW22" s="219"/>
      <c r="BFX22" s="219"/>
      <c r="BFY22" s="219"/>
      <c r="BFZ22" s="219"/>
      <c r="BGA22" s="219"/>
      <c r="BGB22" s="220"/>
      <c r="BGC22" s="218"/>
      <c r="BGD22" s="219"/>
      <c r="BGE22" s="219"/>
      <c r="BGF22" s="219"/>
      <c r="BGG22" s="219"/>
      <c r="BGH22" s="219"/>
      <c r="BGI22" s="219"/>
      <c r="BGJ22" s="219"/>
      <c r="BGK22" s="219"/>
      <c r="BGL22" s="219"/>
      <c r="BGM22" s="219"/>
      <c r="BGN22" s="219"/>
      <c r="BGO22" s="219"/>
      <c r="BGP22" s="219"/>
      <c r="BGQ22" s="219"/>
      <c r="BGR22" s="219"/>
      <c r="BGS22" s="219"/>
      <c r="BGT22" s="219"/>
      <c r="BGU22" s="219"/>
      <c r="BGV22" s="219"/>
      <c r="BGW22" s="219"/>
      <c r="BGX22" s="220"/>
      <c r="BGY22" s="218"/>
      <c r="BGZ22" s="219"/>
      <c r="BHA22" s="219"/>
      <c r="BHB22" s="219"/>
      <c r="BHC22" s="219"/>
      <c r="BHD22" s="219"/>
      <c r="BHE22" s="219"/>
      <c r="BHF22" s="219"/>
      <c r="BHG22" s="219"/>
      <c r="BHH22" s="219"/>
      <c r="BHI22" s="219"/>
      <c r="BHJ22" s="219"/>
      <c r="BHK22" s="219"/>
      <c r="BHL22" s="219"/>
      <c r="BHM22" s="219"/>
      <c r="BHN22" s="219"/>
      <c r="BHO22" s="219"/>
      <c r="BHP22" s="219"/>
      <c r="BHQ22" s="219"/>
      <c r="BHR22" s="219"/>
      <c r="BHS22" s="219"/>
      <c r="BHT22" s="220"/>
      <c r="BHU22" s="218"/>
      <c r="BHV22" s="219"/>
      <c r="BHW22" s="219"/>
      <c r="BHX22" s="219"/>
      <c r="BHY22" s="219"/>
      <c r="BHZ22" s="220"/>
      <c r="BIA22" s="218"/>
      <c r="BIB22" s="219"/>
      <c r="BIC22" s="219"/>
      <c r="BID22" s="219"/>
      <c r="BIE22" s="219"/>
      <c r="BIF22" s="219"/>
      <c r="BIG22" s="219"/>
      <c r="BIH22" s="219"/>
      <c r="BII22" s="219"/>
      <c r="BIJ22" s="219"/>
      <c r="BIK22" s="219"/>
      <c r="BIL22" s="219"/>
      <c r="BIM22" s="219"/>
      <c r="BIN22" s="219"/>
      <c r="BIO22" s="219"/>
      <c r="BIP22" s="219"/>
      <c r="BIQ22" s="220"/>
      <c r="BIR22" s="218"/>
      <c r="BIS22" s="219"/>
      <c r="BIT22" s="219"/>
      <c r="BIU22" s="219"/>
      <c r="BIV22" s="219"/>
      <c r="BIW22" s="220"/>
      <c r="BIX22" s="980"/>
      <c r="BIY22" s="219"/>
      <c r="BIZ22" s="219"/>
      <c r="BJA22" s="219"/>
      <c r="BJB22" s="219"/>
      <c r="BJC22" s="219"/>
      <c r="BJD22" s="219"/>
      <c r="BJE22" s="219"/>
      <c r="BJF22" s="219"/>
      <c r="BJG22" s="219"/>
      <c r="BJH22" s="219"/>
      <c r="BJI22" s="215"/>
      <c r="BJJ22" s="215"/>
      <c r="BJK22" s="224"/>
      <c r="BJL22" s="218"/>
      <c r="BJM22" s="220"/>
      <c r="BJN22" s="218"/>
      <c r="BJO22" s="220"/>
      <c r="BJP22" s="213"/>
      <c r="BJQ22" s="213"/>
      <c r="BJR22" s="213"/>
      <c r="BJS22" s="213"/>
      <c r="BJT22" s="213"/>
      <c r="BJU22" s="213"/>
      <c r="BJV22" s="213"/>
      <c r="BJW22" s="213"/>
      <c r="BJX22" s="213"/>
      <c r="BJY22" s="213"/>
      <c r="BJZ22" s="213"/>
      <c r="BKA22" s="213"/>
      <c r="BKB22" s="213"/>
      <c r="BKC22" s="213"/>
      <c r="BKD22" s="61"/>
      <c r="BKE22" s="468"/>
      <c r="BKF22" s="468"/>
      <c r="BKG22" s="468"/>
      <c r="BKH22" s="468"/>
      <c r="BKI22" s="468"/>
      <c r="BKJ22" s="468"/>
      <c r="BKK22" s="468"/>
      <c r="BKL22" s="468"/>
      <c r="BKM22" s="468"/>
      <c r="BKN22" s="468"/>
      <c r="BKO22" s="468"/>
      <c r="BKP22" s="468"/>
      <c r="BKQ22" s="468"/>
      <c r="BKR22" s="468"/>
      <c r="BKS22" s="468"/>
      <c r="BKT22" s="468"/>
      <c r="BKU22" s="468"/>
      <c r="BKV22" s="468"/>
      <c r="BKW22" s="468"/>
      <c r="BKX22" s="468"/>
      <c r="BKY22" s="468"/>
      <c r="BKZ22" s="468"/>
      <c r="BLA22" s="468"/>
      <c r="BLB22" s="468"/>
      <c r="BLC22" s="468"/>
      <c r="BLD22" s="218"/>
      <c r="BLE22" s="219"/>
      <c r="BLF22" s="219"/>
      <c r="BLG22" s="219"/>
      <c r="BLH22" s="219"/>
      <c r="BLI22" s="219"/>
      <c r="BLJ22" s="219"/>
      <c r="BLK22" s="220"/>
      <c r="BLL22" s="219"/>
      <c r="BLM22" s="219"/>
      <c r="BLN22" s="219"/>
      <c r="BLO22" s="219"/>
      <c r="BLP22" s="219"/>
      <c r="BLQ22" s="219"/>
      <c r="BLR22" s="219"/>
      <c r="BLS22" s="219"/>
      <c r="BLT22" s="219"/>
      <c r="BLU22" s="219"/>
      <c r="BLV22" s="219"/>
      <c r="BLW22" s="219"/>
      <c r="BLX22" s="219"/>
      <c r="BLY22" s="219"/>
      <c r="BLZ22" s="219"/>
      <c r="BMA22" s="219"/>
      <c r="BMB22" s="219"/>
      <c r="BMC22" s="219"/>
      <c r="BMD22" s="219"/>
      <c r="BME22" s="219"/>
      <c r="BMF22" s="218"/>
      <c r="BMG22" s="219"/>
      <c r="BMH22" s="219"/>
      <c r="BMI22" s="219"/>
      <c r="BMJ22" s="219"/>
      <c r="BMK22" s="219"/>
      <c r="BML22" s="219"/>
      <c r="BMM22" s="219"/>
      <c r="BMN22" s="219"/>
      <c r="BMO22" s="219"/>
      <c r="BMP22" s="219"/>
      <c r="BMQ22" s="220"/>
      <c r="BMR22" s="219"/>
      <c r="BMS22" s="219"/>
      <c r="BMT22" s="219"/>
      <c r="BMU22" s="219"/>
      <c r="BMV22" s="219"/>
      <c r="BMW22" s="219"/>
      <c r="BMX22" s="219"/>
      <c r="BMY22" s="219"/>
      <c r="BMZ22" s="219"/>
      <c r="BNA22" s="219"/>
      <c r="BNB22" s="219"/>
      <c r="BNC22" s="219"/>
      <c r="BND22" s="218"/>
      <c r="BNE22" s="219"/>
      <c r="BNF22" s="219"/>
      <c r="BNG22" s="219"/>
      <c r="BNH22" s="219"/>
      <c r="BNI22" s="219"/>
      <c r="BNJ22" s="222">
        <v>7</v>
      </c>
      <c r="BNK22" s="222">
        <v>9</v>
      </c>
      <c r="BNL22" s="222">
        <v>3</v>
      </c>
      <c r="BNM22" s="222">
        <v>2</v>
      </c>
      <c r="BNN22" s="469"/>
      <c r="BNO22" s="469"/>
      <c r="BNP22" s="469"/>
      <c r="BNQ22" s="469"/>
      <c r="BNR22" s="469"/>
      <c r="BNS22" s="469"/>
      <c r="BNT22" s="469"/>
      <c r="BNU22" s="469"/>
      <c r="BNV22" s="218"/>
      <c r="BNW22" s="219"/>
      <c r="BNX22" s="219"/>
      <c r="BNY22" s="219"/>
      <c r="BNZ22" s="219"/>
      <c r="BOA22" s="219"/>
      <c r="BOB22" s="219"/>
      <c r="BOC22" s="219"/>
      <c r="BOD22" s="219"/>
      <c r="BOE22" s="219"/>
      <c r="BOF22" s="219"/>
      <c r="BOG22" s="219"/>
      <c r="BOH22" s="219"/>
      <c r="BOI22" s="220"/>
      <c r="BOJ22" s="218"/>
      <c r="BOK22" s="219"/>
      <c r="BOL22" s="219"/>
      <c r="BOM22" s="220"/>
      <c r="BON22" s="143"/>
      <c r="BOO22" s="144"/>
      <c r="BOP22" s="14"/>
      <c r="BOQ22" s="240"/>
      <c r="BOR22" s="180"/>
      <c r="BOS22" s="241"/>
      <c r="BOT22" s="152"/>
      <c r="BOU22" s="153"/>
      <c r="BOV22" s="153"/>
      <c r="BOW22" s="154"/>
    </row>
    <row r="23" spans="1:1765" s="454" customFormat="1" ht="33.75" customHeight="1" x14ac:dyDescent="0.25">
      <c r="A23" s="778" t="s">
        <v>5</v>
      </c>
      <c r="B23" s="424" t="s">
        <v>6</v>
      </c>
      <c r="C23" s="490" t="s">
        <v>339</v>
      </c>
      <c r="D23" s="490" t="s">
        <v>340</v>
      </c>
      <c r="E23" s="112" t="s">
        <v>341</v>
      </c>
      <c r="F23" s="782" t="s">
        <v>342</v>
      </c>
      <c r="G23" s="782" t="s">
        <v>343</v>
      </c>
      <c r="H23" s="112" t="s">
        <v>344</v>
      </c>
      <c r="I23" s="490" t="s">
        <v>345</v>
      </c>
      <c r="J23" s="490" t="s">
        <v>346</v>
      </c>
      <c r="K23" s="425" t="s">
        <v>347</v>
      </c>
      <c r="L23" s="540" t="s">
        <v>1590</v>
      </c>
      <c r="M23" s="490" t="s">
        <v>1591</v>
      </c>
      <c r="N23" s="490" t="s">
        <v>1592</v>
      </c>
      <c r="O23" s="490" t="s">
        <v>558</v>
      </c>
      <c r="P23" s="490" t="s">
        <v>1593</v>
      </c>
      <c r="Q23" s="517" t="s">
        <v>1594</v>
      </c>
      <c r="R23" s="112" t="s">
        <v>2318</v>
      </c>
      <c r="S23" s="112" t="s">
        <v>1822</v>
      </c>
      <c r="T23" s="112" t="s">
        <v>1595</v>
      </c>
      <c r="U23" s="112" t="s">
        <v>350</v>
      </c>
      <c r="V23" s="112" t="s">
        <v>1596</v>
      </c>
      <c r="W23" s="112" t="s">
        <v>1597</v>
      </c>
      <c r="X23" s="490" t="s">
        <v>1598</v>
      </c>
      <c r="Y23" s="521" t="s">
        <v>1599</v>
      </c>
      <c r="Z23" s="426" t="s">
        <v>1600</v>
      </c>
      <c r="AA23" s="112" t="s">
        <v>2271</v>
      </c>
      <c r="AB23" s="490" t="s">
        <v>1009</v>
      </c>
      <c r="AC23" s="112" t="s">
        <v>3219</v>
      </c>
      <c r="AD23" s="490" t="s">
        <v>1010</v>
      </c>
      <c r="AE23" s="427" t="s">
        <v>3221</v>
      </c>
      <c r="AF23" s="112" t="s">
        <v>1823</v>
      </c>
      <c r="AG23" s="490" t="s">
        <v>882</v>
      </c>
      <c r="AH23" s="112" t="s">
        <v>3223</v>
      </c>
      <c r="AI23" s="490" t="s">
        <v>883</v>
      </c>
      <c r="AJ23" s="112" t="s">
        <v>3224</v>
      </c>
      <c r="AK23" s="490" t="s">
        <v>1824</v>
      </c>
      <c r="AL23" s="490" t="s">
        <v>1825</v>
      </c>
      <c r="AM23" s="112" t="s">
        <v>1826</v>
      </c>
      <c r="AN23" s="490" t="s">
        <v>1827</v>
      </c>
      <c r="AO23" s="490" t="s">
        <v>1828</v>
      </c>
      <c r="AP23" s="428" t="s">
        <v>1829</v>
      </c>
      <c r="AQ23" s="540" t="s">
        <v>1830</v>
      </c>
      <c r="AR23" s="490" t="s">
        <v>1831</v>
      </c>
      <c r="AS23" s="490" t="s">
        <v>1832</v>
      </c>
      <c r="AT23" s="490" t="s">
        <v>1833</v>
      </c>
      <c r="AU23" s="490" t="s">
        <v>1834</v>
      </c>
      <c r="AV23" s="490" t="s">
        <v>1835</v>
      </c>
      <c r="AW23" s="428" t="s">
        <v>1836</v>
      </c>
      <c r="AX23" s="540" t="s">
        <v>1837</v>
      </c>
      <c r="AY23" s="490" t="s">
        <v>1838</v>
      </c>
      <c r="AZ23" s="490" t="s">
        <v>1839</v>
      </c>
      <c r="BA23" s="490" t="s">
        <v>1840</v>
      </c>
      <c r="BB23" s="490" t="s">
        <v>1650</v>
      </c>
      <c r="BC23" s="490" t="s">
        <v>1663</v>
      </c>
      <c r="BD23" s="490" t="s">
        <v>1688</v>
      </c>
      <c r="BE23" s="476" t="s">
        <v>1689</v>
      </c>
      <c r="BF23" s="490" t="s">
        <v>1841</v>
      </c>
      <c r="BG23" s="521" t="s">
        <v>1842</v>
      </c>
      <c r="BH23" s="538" t="s">
        <v>1736</v>
      </c>
      <c r="BI23" s="490" t="s">
        <v>1737</v>
      </c>
      <c r="BJ23" s="490" t="s">
        <v>1738</v>
      </c>
      <c r="BK23" s="490" t="s">
        <v>1739</v>
      </c>
      <c r="BL23" s="490" t="s">
        <v>1740</v>
      </c>
      <c r="BM23" s="490" t="s">
        <v>1741</v>
      </c>
      <c r="BN23" s="490" t="s">
        <v>1742</v>
      </c>
      <c r="BO23" s="490" t="s">
        <v>2270</v>
      </c>
      <c r="BP23" s="490" t="s">
        <v>1743</v>
      </c>
      <c r="BQ23" s="490" t="s">
        <v>1744</v>
      </c>
      <c r="BR23" s="490" t="s">
        <v>1745</v>
      </c>
      <c r="BS23" s="521" t="s">
        <v>1746</v>
      </c>
      <c r="BT23" s="429" t="s">
        <v>2291</v>
      </c>
      <c r="BU23" s="112" t="s">
        <v>1843</v>
      </c>
      <c r="BV23" s="112" t="s">
        <v>1844</v>
      </c>
      <c r="BW23" s="112" t="s">
        <v>1845</v>
      </c>
      <c r="BX23" s="112" t="s">
        <v>1846</v>
      </c>
      <c r="BY23" s="112" t="s">
        <v>1847</v>
      </c>
      <c r="BZ23" s="112" t="s">
        <v>1848</v>
      </c>
      <c r="CA23" s="112" t="s">
        <v>1849</v>
      </c>
      <c r="CB23" s="112" t="s">
        <v>1850</v>
      </c>
      <c r="CC23" s="112" t="s">
        <v>1851</v>
      </c>
      <c r="CD23" s="112" t="s">
        <v>1852</v>
      </c>
      <c r="CE23" s="428" t="s">
        <v>1853</v>
      </c>
      <c r="CF23" s="594" t="s">
        <v>1651</v>
      </c>
      <c r="CG23" s="490" t="s">
        <v>1652</v>
      </c>
      <c r="CH23" s="490" t="s">
        <v>1653</v>
      </c>
      <c r="CI23" s="490" t="s">
        <v>1654</v>
      </c>
      <c r="CJ23" s="490" t="s">
        <v>1655</v>
      </c>
      <c r="CK23" s="490" t="s">
        <v>1656</v>
      </c>
      <c r="CL23" s="490" t="s">
        <v>1657</v>
      </c>
      <c r="CM23" s="490" t="s">
        <v>1658</v>
      </c>
      <c r="CN23" s="490" t="s">
        <v>1659</v>
      </c>
      <c r="CO23" s="490" t="s">
        <v>1660</v>
      </c>
      <c r="CP23" s="490" t="s">
        <v>1661</v>
      </c>
      <c r="CQ23" s="521" t="s">
        <v>1662</v>
      </c>
      <c r="CR23" s="112" t="s">
        <v>2292</v>
      </c>
      <c r="CS23" s="112" t="s">
        <v>2293</v>
      </c>
      <c r="CT23" s="112" t="s">
        <v>2294</v>
      </c>
      <c r="CU23" s="112" t="s">
        <v>2295</v>
      </c>
      <c r="CV23" s="112" t="s">
        <v>2296</v>
      </c>
      <c r="CW23" s="112" t="s">
        <v>2297</v>
      </c>
      <c r="CX23" s="112" t="s">
        <v>2298</v>
      </c>
      <c r="CY23" s="112" t="s">
        <v>2299</v>
      </c>
      <c r="CZ23" s="112" t="s">
        <v>2300</v>
      </c>
      <c r="DA23" s="112" t="s">
        <v>2301</v>
      </c>
      <c r="DB23" s="112" t="s">
        <v>2302</v>
      </c>
      <c r="DC23" s="425" t="s">
        <v>2303</v>
      </c>
      <c r="DD23" s="540" t="s">
        <v>1664</v>
      </c>
      <c r="DE23" s="490" t="s">
        <v>1665</v>
      </c>
      <c r="DF23" s="490" t="s">
        <v>1666</v>
      </c>
      <c r="DG23" s="490" t="s">
        <v>1667</v>
      </c>
      <c r="DH23" s="490" t="s">
        <v>1668</v>
      </c>
      <c r="DI23" s="490" t="s">
        <v>1669</v>
      </c>
      <c r="DJ23" s="490" t="s">
        <v>1670</v>
      </c>
      <c r="DK23" s="490" t="s">
        <v>1671</v>
      </c>
      <c r="DL23" s="490" t="s">
        <v>1672</v>
      </c>
      <c r="DM23" s="490" t="s">
        <v>1673</v>
      </c>
      <c r="DN23" s="490" t="s">
        <v>1674</v>
      </c>
      <c r="DO23" s="490" t="s">
        <v>1675</v>
      </c>
      <c r="DP23" s="426" t="s">
        <v>1676</v>
      </c>
      <c r="DQ23" s="112" t="s">
        <v>1677</v>
      </c>
      <c r="DR23" s="112" t="s">
        <v>1678</v>
      </c>
      <c r="DS23" s="112" t="s">
        <v>1679</v>
      </c>
      <c r="DT23" s="112" t="s">
        <v>1680</v>
      </c>
      <c r="DU23" s="112" t="s">
        <v>1681</v>
      </c>
      <c r="DV23" s="112" t="s">
        <v>1682</v>
      </c>
      <c r="DW23" s="112" t="s">
        <v>1683</v>
      </c>
      <c r="DX23" s="112" t="s">
        <v>1684</v>
      </c>
      <c r="DY23" s="112" t="s">
        <v>1685</v>
      </c>
      <c r="DZ23" s="112" t="s">
        <v>1686</v>
      </c>
      <c r="EA23" s="428" t="s">
        <v>1687</v>
      </c>
      <c r="EB23" s="538" t="s">
        <v>1748</v>
      </c>
      <c r="EC23" s="490" t="s">
        <v>1749</v>
      </c>
      <c r="ED23" s="490" t="s">
        <v>1750</v>
      </c>
      <c r="EE23" s="490" t="s">
        <v>1751</v>
      </c>
      <c r="EF23" s="490" t="s">
        <v>1752</v>
      </c>
      <c r="EG23" s="490" t="s">
        <v>1753</v>
      </c>
      <c r="EH23" s="490" t="s">
        <v>1754</v>
      </c>
      <c r="EI23" s="490" t="s">
        <v>1755</v>
      </c>
      <c r="EJ23" s="490" t="s">
        <v>1756</v>
      </c>
      <c r="EK23" s="490" t="s">
        <v>1757</v>
      </c>
      <c r="EL23" s="490" t="s">
        <v>1758</v>
      </c>
      <c r="EM23" s="521" t="s">
        <v>1759</v>
      </c>
      <c r="EN23" s="426" t="s">
        <v>1854</v>
      </c>
      <c r="EO23" s="112" t="s">
        <v>1855</v>
      </c>
      <c r="EP23" s="112" t="s">
        <v>1856</v>
      </c>
      <c r="EQ23" s="112" t="s">
        <v>1857</v>
      </c>
      <c r="ER23" s="112" t="s">
        <v>1858</v>
      </c>
      <c r="ES23" s="112" t="s">
        <v>1859</v>
      </c>
      <c r="ET23" s="112" t="s">
        <v>1860</v>
      </c>
      <c r="EU23" s="112" t="s">
        <v>1861</v>
      </c>
      <c r="EV23" s="112" t="s">
        <v>1862</v>
      </c>
      <c r="EW23" s="112" t="s">
        <v>1863</v>
      </c>
      <c r="EX23" s="112" t="s">
        <v>1864</v>
      </c>
      <c r="EY23" s="428" t="s">
        <v>1865</v>
      </c>
      <c r="EZ23" s="594" t="s">
        <v>1866</v>
      </c>
      <c r="FA23" s="490" t="s">
        <v>1867</v>
      </c>
      <c r="FB23" s="112" t="s">
        <v>1868</v>
      </c>
      <c r="FC23" s="112" t="s">
        <v>1869</v>
      </c>
      <c r="FD23" s="490" t="s">
        <v>1870</v>
      </c>
      <c r="FE23" s="490" t="s">
        <v>1871</v>
      </c>
      <c r="FF23" s="490" t="s">
        <v>1760</v>
      </c>
      <c r="FG23" s="490" t="s">
        <v>1761</v>
      </c>
      <c r="FH23" s="490" t="s">
        <v>1762</v>
      </c>
      <c r="FI23" s="490" t="s">
        <v>1763</v>
      </c>
      <c r="FJ23" s="112" t="s">
        <v>1872</v>
      </c>
      <c r="FK23" s="112" t="s">
        <v>1873</v>
      </c>
      <c r="FL23" s="112" t="s">
        <v>1874</v>
      </c>
      <c r="FM23" s="425" t="s">
        <v>1875</v>
      </c>
      <c r="FN23" s="426" t="s">
        <v>1764</v>
      </c>
      <c r="FO23" s="754" t="s">
        <v>1760</v>
      </c>
      <c r="FP23" s="112" t="s">
        <v>1765</v>
      </c>
      <c r="FQ23" s="742" t="s">
        <v>1761</v>
      </c>
      <c r="FR23" s="490" t="s">
        <v>1766</v>
      </c>
      <c r="FS23" s="490" t="s">
        <v>1767</v>
      </c>
      <c r="FT23" s="490" t="s">
        <v>1768</v>
      </c>
      <c r="FU23" s="490" t="s">
        <v>1769</v>
      </c>
      <c r="FV23" s="490" t="s">
        <v>1770</v>
      </c>
      <c r="FW23" s="490" t="s">
        <v>1771</v>
      </c>
      <c r="FX23" s="490" t="s">
        <v>1772</v>
      </c>
      <c r="FY23" s="490" t="s">
        <v>1773</v>
      </c>
      <c r="FZ23" s="490" t="s">
        <v>1774</v>
      </c>
      <c r="GA23" s="490" t="s">
        <v>1775</v>
      </c>
      <c r="GB23" s="490" t="s">
        <v>1776</v>
      </c>
      <c r="GC23" s="490" t="s">
        <v>1777</v>
      </c>
      <c r="GD23" s="490" t="s">
        <v>1778</v>
      </c>
      <c r="GE23" s="490" t="s">
        <v>1779</v>
      </c>
      <c r="GF23" s="490" t="s">
        <v>1780</v>
      </c>
      <c r="GG23" s="521" t="s">
        <v>1781</v>
      </c>
      <c r="GH23" s="112" t="s">
        <v>1766</v>
      </c>
      <c r="GI23" s="112" t="s">
        <v>1767</v>
      </c>
      <c r="GJ23" s="112" t="s">
        <v>1768</v>
      </c>
      <c r="GK23" s="112" t="s">
        <v>1769</v>
      </c>
      <c r="GL23" s="112" t="s">
        <v>1770</v>
      </c>
      <c r="GM23" s="112" t="s">
        <v>1771</v>
      </c>
      <c r="GN23" s="112" t="s">
        <v>1772</v>
      </c>
      <c r="GO23" s="112" t="s">
        <v>1773</v>
      </c>
      <c r="GP23" s="112" t="s">
        <v>1774</v>
      </c>
      <c r="GQ23" s="112" t="s">
        <v>1775</v>
      </c>
      <c r="GR23" s="112" t="s">
        <v>1776</v>
      </c>
      <c r="GS23" s="112" t="s">
        <v>1777</v>
      </c>
      <c r="GT23" s="112" t="s">
        <v>1778</v>
      </c>
      <c r="GU23" s="112" t="s">
        <v>1779</v>
      </c>
      <c r="GV23" s="112" t="s">
        <v>1780</v>
      </c>
      <c r="GW23" s="428" t="s">
        <v>1781</v>
      </c>
      <c r="GX23" s="540" t="s">
        <v>1876</v>
      </c>
      <c r="GY23" s="490" t="s">
        <v>1877</v>
      </c>
      <c r="GZ23" s="490" t="s">
        <v>1782</v>
      </c>
      <c r="HA23" s="490" t="s">
        <v>1782</v>
      </c>
      <c r="HB23" s="112" t="s">
        <v>1782</v>
      </c>
      <c r="HC23" s="112" t="s">
        <v>1782</v>
      </c>
      <c r="HD23" s="490" t="s">
        <v>1282</v>
      </c>
      <c r="HE23" s="490" t="s">
        <v>1283</v>
      </c>
      <c r="HF23" s="490" t="s">
        <v>1284</v>
      </c>
      <c r="HG23" s="490" t="s">
        <v>1285</v>
      </c>
      <c r="HH23" s="430" t="s">
        <v>1783</v>
      </c>
      <c r="HI23" s="430" t="s">
        <v>1878</v>
      </c>
      <c r="HJ23" s="430" t="s">
        <v>1879</v>
      </c>
      <c r="HK23" s="431" t="s">
        <v>1880</v>
      </c>
      <c r="HL23" s="426" t="s">
        <v>1784</v>
      </c>
      <c r="HM23" s="112" t="s">
        <v>1784</v>
      </c>
      <c r="HN23" s="490" t="s">
        <v>1646</v>
      </c>
      <c r="HO23" s="476" t="s">
        <v>1647</v>
      </c>
      <c r="HP23" s="425" t="s">
        <v>1784</v>
      </c>
      <c r="HQ23" s="428" t="s">
        <v>1960</v>
      </c>
      <c r="HR23" s="429" t="s">
        <v>404</v>
      </c>
      <c r="HS23" s="112" t="s">
        <v>405</v>
      </c>
      <c r="HT23" s="112" t="s">
        <v>406</v>
      </c>
      <c r="HU23" s="112" t="s">
        <v>407</v>
      </c>
      <c r="HV23" s="112" t="s">
        <v>408</v>
      </c>
      <c r="HW23" s="112" t="s">
        <v>409</v>
      </c>
      <c r="HX23" s="112" t="s">
        <v>410</v>
      </c>
      <c r="HY23" s="112" t="s">
        <v>411</v>
      </c>
      <c r="HZ23" s="112" t="s">
        <v>412</v>
      </c>
      <c r="IA23" s="112" t="s">
        <v>413</v>
      </c>
      <c r="IB23" s="112" t="s">
        <v>414</v>
      </c>
      <c r="IC23" s="112" t="s">
        <v>415</v>
      </c>
      <c r="ID23" s="425" t="s">
        <v>416</v>
      </c>
      <c r="IE23" s="425" t="s">
        <v>417</v>
      </c>
      <c r="IF23" s="425" t="s">
        <v>418</v>
      </c>
      <c r="IG23" s="425" t="s">
        <v>419</v>
      </c>
      <c r="IH23" s="538" t="s">
        <v>1788</v>
      </c>
      <c r="II23" s="490" t="s">
        <v>1789</v>
      </c>
      <c r="IJ23" s="490" t="s">
        <v>1790</v>
      </c>
      <c r="IK23" s="490" t="s">
        <v>1791</v>
      </c>
      <c r="IL23" s="490" t="s">
        <v>1792</v>
      </c>
      <c r="IM23" s="490" t="s">
        <v>1793</v>
      </c>
      <c r="IN23" s="490" t="s">
        <v>1794</v>
      </c>
      <c r="IO23" s="490" t="s">
        <v>1795</v>
      </c>
      <c r="IP23" s="490" t="s">
        <v>1796</v>
      </c>
      <c r="IQ23" s="490" t="s">
        <v>1797</v>
      </c>
      <c r="IR23" s="490" t="s">
        <v>1798</v>
      </c>
      <c r="IS23" s="521" t="s">
        <v>1881</v>
      </c>
      <c r="IT23" s="429" t="s">
        <v>1882</v>
      </c>
      <c r="IU23" s="112" t="s">
        <v>1883</v>
      </c>
      <c r="IV23" s="112" t="s">
        <v>1884</v>
      </c>
      <c r="IW23" s="112" t="s">
        <v>1885</v>
      </c>
      <c r="IX23" s="112" t="s">
        <v>1886</v>
      </c>
      <c r="IY23" s="112" t="s">
        <v>1887</v>
      </c>
      <c r="IZ23" s="112" t="s">
        <v>1888</v>
      </c>
      <c r="JA23" s="112" t="s">
        <v>1889</v>
      </c>
      <c r="JB23" s="112" t="s">
        <v>1890</v>
      </c>
      <c r="JC23" s="112" t="s">
        <v>1891</v>
      </c>
      <c r="JD23" s="112" t="s">
        <v>1892</v>
      </c>
      <c r="JE23" s="425" t="s">
        <v>1893</v>
      </c>
      <c r="JF23" s="540" t="s">
        <v>570</v>
      </c>
      <c r="JG23" s="490" t="s">
        <v>571</v>
      </c>
      <c r="JH23" s="490" t="s">
        <v>572</v>
      </c>
      <c r="JI23" s="490" t="s">
        <v>1318</v>
      </c>
      <c r="JJ23" s="490" t="s">
        <v>1319</v>
      </c>
      <c r="JK23" s="490" t="s">
        <v>1320</v>
      </c>
      <c r="JL23" s="490" t="s">
        <v>1321</v>
      </c>
      <c r="JM23" s="490" t="s">
        <v>1322</v>
      </c>
      <c r="JN23" s="490" t="s">
        <v>1323</v>
      </c>
      <c r="JO23" s="490" t="s">
        <v>1324</v>
      </c>
      <c r="JP23" s="521" t="s">
        <v>1325</v>
      </c>
      <c r="JQ23" s="112" t="s">
        <v>444</v>
      </c>
      <c r="JR23" s="112" t="s">
        <v>445</v>
      </c>
      <c r="JS23" s="112" t="s">
        <v>446</v>
      </c>
      <c r="JT23" s="112" t="s">
        <v>447</v>
      </c>
      <c r="JU23" s="112" t="s">
        <v>448</v>
      </c>
      <c r="JV23" s="112" t="s">
        <v>449</v>
      </c>
      <c r="JW23" s="112" t="s">
        <v>450</v>
      </c>
      <c r="JX23" s="112" t="s">
        <v>451</v>
      </c>
      <c r="JY23" s="112" t="s">
        <v>452</v>
      </c>
      <c r="JZ23" s="112" t="s">
        <v>453</v>
      </c>
      <c r="KA23" s="425" t="s">
        <v>454</v>
      </c>
      <c r="KB23" s="538" t="s">
        <v>39</v>
      </c>
      <c r="KC23" s="490" t="s">
        <v>36</v>
      </c>
      <c r="KD23" s="490" t="s">
        <v>37</v>
      </c>
      <c r="KE23" s="425" t="s">
        <v>35</v>
      </c>
      <c r="KF23" s="490" t="s">
        <v>93</v>
      </c>
      <c r="KG23" s="112" t="s">
        <v>2484</v>
      </c>
      <c r="KH23" s="490" t="s">
        <v>94</v>
      </c>
      <c r="KI23" s="112" t="s">
        <v>2485</v>
      </c>
      <c r="KJ23" s="490" t="s">
        <v>95</v>
      </c>
      <c r="KK23" s="112" t="s">
        <v>2486</v>
      </c>
      <c r="KL23" s="517" t="s">
        <v>96</v>
      </c>
      <c r="KM23" s="112" t="s">
        <v>2487</v>
      </c>
      <c r="KN23" s="517" t="s">
        <v>97</v>
      </c>
      <c r="KO23" s="112" t="s">
        <v>2488</v>
      </c>
      <c r="KP23" s="517" t="s">
        <v>98</v>
      </c>
      <c r="KQ23" s="112" t="s">
        <v>2489</v>
      </c>
      <c r="KR23" s="517" t="s">
        <v>99</v>
      </c>
      <c r="KS23" s="112" t="s">
        <v>2490</v>
      </c>
      <c r="KT23" s="517" t="s">
        <v>87</v>
      </c>
      <c r="KU23" s="428" t="s">
        <v>88</v>
      </c>
      <c r="KV23" s="540" t="s">
        <v>311</v>
      </c>
      <c r="KW23" s="490" t="s">
        <v>312</v>
      </c>
      <c r="KX23" s="490" t="s">
        <v>313</v>
      </c>
      <c r="KY23" s="490" t="s">
        <v>314</v>
      </c>
      <c r="KZ23" s="490" t="s">
        <v>1314</v>
      </c>
      <c r="LA23" s="490" t="s">
        <v>1315</v>
      </c>
      <c r="LB23" s="490" t="s">
        <v>1317</v>
      </c>
      <c r="LC23" s="521" t="s">
        <v>1316</v>
      </c>
      <c r="LD23" s="590" t="s">
        <v>2850</v>
      </c>
      <c r="LE23" s="517" t="s">
        <v>2851</v>
      </c>
      <c r="LF23" s="517" t="s">
        <v>2852</v>
      </c>
      <c r="LG23" s="517" t="s">
        <v>2853</v>
      </c>
      <c r="LH23" s="517" t="s">
        <v>2854</v>
      </c>
      <c r="LI23" s="517" t="s">
        <v>2855</v>
      </c>
      <c r="LJ23" s="517" t="s">
        <v>2856</v>
      </c>
      <c r="LK23" s="517" t="s">
        <v>2857</v>
      </c>
      <c r="LL23" s="517" t="s">
        <v>2858</v>
      </c>
      <c r="LM23" s="517" t="s">
        <v>2859</v>
      </c>
      <c r="LN23" s="517" t="s">
        <v>2860</v>
      </c>
      <c r="LO23" s="517" t="s">
        <v>2861</v>
      </c>
      <c r="LP23" s="517" t="s">
        <v>2862</v>
      </c>
      <c r="LQ23" s="517" t="s">
        <v>2863</v>
      </c>
      <c r="LR23" s="517" t="s">
        <v>2864</v>
      </c>
      <c r="LS23" s="517" t="s">
        <v>2865</v>
      </c>
      <c r="LT23" s="517" t="s">
        <v>2866</v>
      </c>
      <c r="LU23" s="517" t="s">
        <v>2867</v>
      </c>
      <c r="LV23" s="517" t="s">
        <v>2868</v>
      </c>
      <c r="LW23" s="517" t="s">
        <v>2869</v>
      </c>
      <c r="LX23" s="517" t="s">
        <v>2870</v>
      </c>
      <c r="LY23" s="517" t="s">
        <v>2871</v>
      </c>
      <c r="LZ23" s="517" t="s">
        <v>2872</v>
      </c>
      <c r="MA23" s="549" t="s">
        <v>2873</v>
      </c>
      <c r="MB23" s="590" t="s">
        <v>3025</v>
      </c>
      <c r="MC23" s="517" t="s">
        <v>3026</v>
      </c>
      <c r="MD23" s="517" t="s">
        <v>3027</v>
      </c>
      <c r="ME23" s="517" t="s">
        <v>3028</v>
      </c>
      <c r="MF23" s="517" t="s">
        <v>3029</v>
      </c>
      <c r="MG23" s="517" t="s">
        <v>3030</v>
      </c>
      <c r="MH23" s="517" t="s">
        <v>3031</v>
      </c>
      <c r="MI23" s="517" t="s">
        <v>3032</v>
      </c>
      <c r="MJ23" s="517" t="s">
        <v>3033</v>
      </c>
      <c r="MK23" s="517" t="s">
        <v>3034</v>
      </c>
      <c r="ML23" s="517" t="s">
        <v>3035</v>
      </c>
      <c r="MM23" s="517" t="s">
        <v>3036</v>
      </c>
      <c r="MN23" s="517" t="s">
        <v>3037</v>
      </c>
      <c r="MO23" s="517" t="s">
        <v>3038</v>
      </c>
      <c r="MP23" s="517" t="s">
        <v>3039</v>
      </c>
      <c r="MQ23" s="517" t="s">
        <v>3040</v>
      </c>
      <c r="MR23" s="517" t="s">
        <v>3041</v>
      </c>
      <c r="MS23" s="517" t="s">
        <v>3042</v>
      </c>
      <c r="MT23" s="517" t="s">
        <v>3043</v>
      </c>
      <c r="MU23" s="517" t="s">
        <v>3044</v>
      </c>
      <c r="MV23" s="517" t="s">
        <v>3045</v>
      </c>
      <c r="MW23" s="517" t="s">
        <v>3046</v>
      </c>
      <c r="MX23" s="517" t="s">
        <v>3047</v>
      </c>
      <c r="MY23" s="517" t="s">
        <v>3048</v>
      </c>
      <c r="MZ23" s="517" t="s">
        <v>3049</v>
      </c>
      <c r="NA23" s="517" t="s">
        <v>3050</v>
      </c>
      <c r="NB23" s="517" t="s">
        <v>3051</v>
      </c>
      <c r="NC23" s="517" t="s">
        <v>3052</v>
      </c>
      <c r="ND23" s="517" t="s">
        <v>3053</v>
      </c>
      <c r="NE23" s="517" t="s">
        <v>3054</v>
      </c>
      <c r="NF23" s="517" t="s">
        <v>3055</v>
      </c>
      <c r="NG23" s="517" t="s">
        <v>3056</v>
      </c>
      <c r="NH23" s="517" t="s">
        <v>3057</v>
      </c>
      <c r="NI23" s="549" t="s">
        <v>3058</v>
      </c>
      <c r="NJ23" s="563" t="s">
        <v>2329</v>
      </c>
      <c r="NK23" s="524" t="s">
        <v>2330</v>
      </c>
      <c r="NL23" s="524" t="s">
        <v>2331</v>
      </c>
      <c r="NM23" s="524" t="s">
        <v>2332</v>
      </c>
      <c r="NN23" s="524" t="s">
        <v>2333</v>
      </c>
      <c r="NO23" s="524" t="s">
        <v>2334</v>
      </c>
      <c r="NP23" s="524" t="s">
        <v>2335</v>
      </c>
      <c r="NQ23" s="524" t="s">
        <v>2336</v>
      </c>
      <c r="NR23" s="524" t="s">
        <v>2337</v>
      </c>
      <c r="NS23" s="524" t="s">
        <v>2338</v>
      </c>
      <c r="NT23" s="432" t="s">
        <v>2339</v>
      </c>
      <c r="NU23" s="429" t="s">
        <v>2341</v>
      </c>
      <c r="NV23" s="112" t="s">
        <v>2342</v>
      </c>
      <c r="NW23" s="112" t="s">
        <v>2343</v>
      </c>
      <c r="NX23" s="112" t="s">
        <v>2344</v>
      </c>
      <c r="NY23" s="112" t="s">
        <v>2345</v>
      </c>
      <c r="NZ23" s="112" t="s">
        <v>2346</v>
      </c>
      <c r="OA23" s="112" t="s">
        <v>2347</v>
      </c>
      <c r="OB23" s="112" t="s">
        <v>2348</v>
      </c>
      <c r="OC23" s="112" t="s">
        <v>2349</v>
      </c>
      <c r="OD23" s="112" t="s">
        <v>2350</v>
      </c>
      <c r="OE23" s="112" t="s">
        <v>2351</v>
      </c>
      <c r="OF23" s="112" t="s">
        <v>2352</v>
      </c>
      <c r="OG23" s="112" t="s">
        <v>2353</v>
      </c>
      <c r="OH23" s="112" t="s">
        <v>2354</v>
      </c>
      <c r="OI23" s="425" t="s">
        <v>2355</v>
      </c>
      <c r="OJ23" s="425" t="s">
        <v>2356</v>
      </c>
      <c r="OK23" s="426" t="s">
        <v>2373</v>
      </c>
      <c r="OL23" s="112" t="s">
        <v>2374</v>
      </c>
      <c r="OM23" s="112" t="s">
        <v>2375</v>
      </c>
      <c r="ON23" s="112" t="s">
        <v>2376</v>
      </c>
      <c r="OO23" s="112" t="s">
        <v>2377</v>
      </c>
      <c r="OP23" s="112" t="s">
        <v>2378</v>
      </c>
      <c r="OQ23" s="112" t="s">
        <v>2379</v>
      </c>
      <c r="OR23" s="112" t="s">
        <v>2380</v>
      </c>
      <c r="OS23" s="112" t="s">
        <v>2381</v>
      </c>
      <c r="OT23" s="112" t="s">
        <v>2382</v>
      </c>
      <c r="OU23" s="112" t="s">
        <v>2383</v>
      </c>
      <c r="OV23" s="112" t="s">
        <v>2384</v>
      </c>
      <c r="OW23" s="112" t="s">
        <v>2385</v>
      </c>
      <c r="OX23" s="428" t="s">
        <v>2386</v>
      </c>
      <c r="OY23" s="429" t="s">
        <v>2388</v>
      </c>
      <c r="OZ23" s="112" t="s">
        <v>2389</v>
      </c>
      <c r="PA23" s="112" t="s">
        <v>2390</v>
      </c>
      <c r="PB23" s="112" t="s">
        <v>2391</v>
      </c>
      <c r="PC23" s="112" t="s">
        <v>2392</v>
      </c>
      <c r="PD23" s="112" t="s">
        <v>2393</v>
      </c>
      <c r="PE23" s="112" t="s">
        <v>2396</v>
      </c>
      <c r="PF23" s="112" t="s">
        <v>2397</v>
      </c>
      <c r="PG23" s="112" t="s">
        <v>2394</v>
      </c>
      <c r="PH23" s="112" t="s">
        <v>2395</v>
      </c>
      <c r="PI23" s="112" t="s">
        <v>2398</v>
      </c>
      <c r="PJ23" s="112" t="s">
        <v>2399</v>
      </c>
      <c r="PK23" s="112" t="s">
        <v>2400</v>
      </c>
      <c r="PL23" s="112" t="s">
        <v>2401</v>
      </c>
      <c r="PM23" s="112" t="s">
        <v>2402</v>
      </c>
      <c r="PN23" s="112" t="s">
        <v>2403</v>
      </c>
      <c r="PO23" s="112" t="s">
        <v>2404</v>
      </c>
      <c r="PP23" s="428" t="s">
        <v>2405</v>
      </c>
      <c r="PQ23" s="426" t="s">
        <v>2406</v>
      </c>
      <c r="PR23" s="112" t="s">
        <v>2407</v>
      </c>
      <c r="PS23" s="112" t="s">
        <v>2408</v>
      </c>
      <c r="PT23" s="112" t="s">
        <v>2409</v>
      </c>
      <c r="PU23" s="112" t="s">
        <v>2410</v>
      </c>
      <c r="PV23" s="112" t="s">
        <v>2411</v>
      </c>
      <c r="PW23" s="112" t="s">
        <v>2412</v>
      </c>
      <c r="PX23" s="112" t="s">
        <v>2413</v>
      </c>
      <c r="PY23" s="112" t="s">
        <v>2414</v>
      </c>
      <c r="PZ23" s="112" t="s">
        <v>2415</v>
      </c>
      <c r="QA23" s="112" t="s">
        <v>2416</v>
      </c>
      <c r="QB23" s="112" t="s">
        <v>2417</v>
      </c>
      <c r="QC23" s="112" t="s">
        <v>2418</v>
      </c>
      <c r="QD23" s="428" t="s">
        <v>2419</v>
      </c>
      <c r="QE23" s="426" t="s">
        <v>2420</v>
      </c>
      <c r="QF23" s="112" t="s">
        <v>2421</v>
      </c>
      <c r="QG23" s="112" t="s">
        <v>2422</v>
      </c>
      <c r="QH23" s="112" t="s">
        <v>2423</v>
      </c>
      <c r="QI23" s="425" t="s">
        <v>2424</v>
      </c>
      <c r="QJ23" s="425" t="s">
        <v>2425</v>
      </c>
      <c r="QK23" s="425" t="s">
        <v>2426</v>
      </c>
      <c r="QL23" s="425" t="s">
        <v>2427</v>
      </c>
      <c r="QM23" s="425" t="s">
        <v>2428</v>
      </c>
      <c r="QN23" s="425" t="s">
        <v>2429</v>
      </c>
      <c r="QO23" s="425" t="s">
        <v>2430</v>
      </c>
      <c r="QP23" s="431" t="s">
        <v>2431</v>
      </c>
      <c r="QQ23" s="426" t="s">
        <v>2432</v>
      </c>
      <c r="QR23" s="112" t="s">
        <v>2433</v>
      </c>
      <c r="QS23" s="425" t="s">
        <v>2316</v>
      </c>
      <c r="QT23" s="433" t="s">
        <v>2317</v>
      </c>
      <c r="QU23" s="425" t="s">
        <v>2434</v>
      </c>
      <c r="QV23" s="433" t="s">
        <v>2435</v>
      </c>
      <c r="QW23" s="112" t="s">
        <v>2436</v>
      </c>
      <c r="QX23" s="112" t="s">
        <v>2437</v>
      </c>
      <c r="QY23" s="112" t="s">
        <v>2438</v>
      </c>
      <c r="QZ23" s="112" t="s">
        <v>2439</v>
      </c>
      <c r="RA23" s="112" t="s">
        <v>2440</v>
      </c>
      <c r="RB23" s="112" t="s">
        <v>2441</v>
      </c>
      <c r="RC23" s="112" t="s">
        <v>2442</v>
      </c>
      <c r="RD23" s="112" t="s">
        <v>2443</v>
      </c>
      <c r="RE23" s="112" t="s">
        <v>2444</v>
      </c>
      <c r="RF23" s="428" t="s">
        <v>2445</v>
      </c>
      <c r="RG23" s="426" t="s">
        <v>2446</v>
      </c>
      <c r="RH23" s="112" t="s">
        <v>2447</v>
      </c>
      <c r="RI23" s="112" t="s">
        <v>2448</v>
      </c>
      <c r="RJ23" s="112" t="s">
        <v>2449</v>
      </c>
      <c r="RK23" s="112" t="s">
        <v>2450</v>
      </c>
      <c r="RL23" s="112" t="s">
        <v>2451</v>
      </c>
      <c r="RM23" s="112" t="s">
        <v>2452</v>
      </c>
      <c r="RN23" s="112" t="s">
        <v>2453</v>
      </c>
      <c r="RO23" s="112" t="s">
        <v>2454</v>
      </c>
      <c r="RP23" s="112" t="s">
        <v>2455</v>
      </c>
      <c r="RQ23" s="112" t="s">
        <v>2456</v>
      </c>
      <c r="RR23" s="112" t="s">
        <v>2457</v>
      </c>
      <c r="RS23" s="112" t="s">
        <v>2458</v>
      </c>
      <c r="RT23" s="112" t="s">
        <v>2459</v>
      </c>
      <c r="RU23" s="112" t="s">
        <v>2460</v>
      </c>
      <c r="RV23" s="112" t="s">
        <v>2461</v>
      </c>
      <c r="RW23" s="112" t="s">
        <v>2462</v>
      </c>
      <c r="RX23" s="112" t="s">
        <v>2463</v>
      </c>
      <c r="RY23" s="425" t="s">
        <v>2464</v>
      </c>
      <c r="RZ23" s="428" t="s">
        <v>2465</v>
      </c>
      <c r="SA23" s="594" t="s">
        <v>1903</v>
      </c>
      <c r="SB23" s="490" t="s">
        <v>1904</v>
      </c>
      <c r="SC23" s="490" t="s">
        <v>1905</v>
      </c>
      <c r="SD23" s="490" t="s">
        <v>1906</v>
      </c>
      <c r="SE23" s="490" t="s">
        <v>1907</v>
      </c>
      <c r="SF23" s="490" t="s">
        <v>1908</v>
      </c>
      <c r="SG23" s="490" t="s">
        <v>1909</v>
      </c>
      <c r="SH23" s="490" t="s">
        <v>1910</v>
      </c>
      <c r="SI23" s="490" t="s">
        <v>1911</v>
      </c>
      <c r="SJ23" s="490" t="s">
        <v>1912</v>
      </c>
      <c r="SK23" s="490" t="s">
        <v>1935</v>
      </c>
      <c r="SL23" s="430" t="s">
        <v>1934</v>
      </c>
      <c r="SM23" s="490" t="s">
        <v>1937</v>
      </c>
      <c r="SN23" s="434" t="s">
        <v>1936</v>
      </c>
      <c r="SO23" s="540" t="s">
        <v>2286</v>
      </c>
      <c r="SP23" s="490" t="s">
        <v>2287</v>
      </c>
      <c r="SQ23" s="490" t="s">
        <v>2288</v>
      </c>
      <c r="SR23" s="521" t="s">
        <v>2289</v>
      </c>
      <c r="SS23" s="540" t="s">
        <v>2170</v>
      </c>
      <c r="ST23" s="430" t="s">
        <v>2171</v>
      </c>
      <c r="SU23" s="540" t="s">
        <v>2172</v>
      </c>
      <c r="SV23" s="433" t="s">
        <v>2173</v>
      </c>
      <c r="SW23" s="721" t="s">
        <v>1920</v>
      </c>
      <c r="SX23" s="693" t="s">
        <v>1922</v>
      </c>
      <c r="SY23" s="435" t="s">
        <v>1930</v>
      </c>
      <c r="SZ23" s="693" t="s">
        <v>1923</v>
      </c>
      <c r="TA23" s="436" t="s">
        <v>1931</v>
      </c>
      <c r="TB23" s="693" t="s">
        <v>2117</v>
      </c>
      <c r="TC23" s="435" t="s">
        <v>2118</v>
      </c>
      <c r="TD23" s="693" t="s">
        <v>2120</v>
      </c>
      <c r="TE23" s="435" t="s">
        <v>2121</v>
      </c>
      <c r="TF23" s="693" t="s">
        <v>2122</v>
      </c>
      <c r="TG23" s="435" t="s">
        <v>2123</v>
      </c>
      <c r="TH23" s="693" t="s">
        <v>2125</v>
      </c>
      <c r="TI23" s="435" t="s">
        <v>2126</v>
      </c>
      <c r="TJ23" s="693" t="s">
        <v>2127</v>
      </c>
      <c r="TK23" s="435" t="s">
        <v>2128</v>
      </c>
      <c r="TL23" s="693" t="s">
        <v>2129</v>
      </c>
      <c r="TM23" s="435" t="s">
        <v>2130</v>
      </c>
      <c r="TN23" s="693" t="s">
        <v>2132</v>
      </c>
      <c r="TO23" s="435" t="s">
        <v>2133</v>
      </c>
      <c r="TP23" s="693" t="s">
        <v>2134</v>
      </c>
      <c r="TQ23" s="435" t="s">
        <v>2135</v>
      </c>
      <c r="TR23" s="693" t="s">
        <v>2137</v>
      </c>
      <c r="TS23" s="435" t="s">
        <v>2138</v>
      </c>
      <c r="TT23" s="693" t="s">
        <v>2139</v>
      </c>
      <c r="TU23" s="435" t="s">
        <v>2140</v>
      </c>
      <c r="TV23" s="693" t="s">
        <v>1924</v>
      </c>
      <c r="TW23" s="435" t="s">
        <v>1932</v>
      </c>
      <c r="TX23" s="693" t="s">
        <v>1925</v>
      </c>
      <c r="TY23" s="437" t="s">
        <v>1933</v>
      </c>
      <c r="TZ23" s="540" t="s">
        <v>2094</v>
      </c>
      <c r="UA23" s="490" t="s">
        <v>2095</v>
      </c>
      <c r="UB23" s="429" t="s">
        <v>45</v>
      </c>
      <c r="UC23" s="112" t="s">
        <v>48</v>
      </c>
      <c r="UD23" s="112" t="s">
        <v>51</v>
      </c>
      <c r="UE23" s="112" t="s">
        <v>52</v>
      </c>
      <c r="UF23" s="112" t="s">
        <v>53</v>
      </c>
      <c r="UG23" s="112" t="s">
        <v>58</v>
      </c>
      <c r="UH23" s="112" t="s">
        <v>55</v>
      </c>
      <c r="UI23" s="112" t="s">
        <v>56</v>
      </c>
      <c r="UJ23" s="428" t="s">
        <v>57</v>
      </c>
      <c r="UK23" s="538" t="s">
        <v>70</v>
      </c>
      <c r="UL23" s="490" t="s">
        <v>71</v>
      </c>
      <c r="UM23" s="490" t="s">
        <v>72</v>
      </c>
      <c r="UN23" s="490" t="s">
        <v>77</v>
      </c>
      <c r="UO23" s="490" t="s">
        <v>73</v>
      </c>
      <c r="UP23" s="490" t="s">
        <v>78</v>
      </c>
      <c r="UQ23" s="490" t="s">
        <v>74</v>
      </c>
      <c r="UR23" s="490" t="s">
        <v>79</v>
      </c>
      <c r="US23" s="490" t="s">
        <v>75</v>
      </c>
      <c r="UT23" s="490" t="s">
        <v>80</v>
      </c>
      <c r="UU23" s="490" t="s">
        <v>76</v>
      </c>
      <c r="UV23" s="521" t="s">
        <v>81</v>
      </c>
      <c r="UW23" s="538" t="s">
        <v>2478</v>
      </c>
      <c r="UX23" s="490" t="s">
        <v>2479</v>
      </c>
      <c r="UY23" s="438" t="s">
        <v>2477</v>
      </c>
      <c r="UZ23" s="540" t="s">
        <v>2879</v>
      </c>
      <c r="VA23" s="430" t="s">
        <v>2880</v>
      </c>
      <c r="VB23" s="540" t="s">
        <v>2881</v>
      </c>
      <c r="VC23" s="430" t="s">
        <v>2882</v>
      </c>
      <c r="VD23" s="594" t="s">
        <v>2883</v>
      </c>
      <c r="VE23" s="430" t="s">
        <v>2884</v>
      </c>
      <c r="VF23" s="540" t="s">
        <v>2885</v>
      </c>
      <c r="VG23" s="112" t="s">
        <v>2886</v>
      </c>
      <c r="VH23" s="594" t="s">
        <v>2887</v>
      </c>
      <c r="VI23" s="430" t="s">
        <v>2888</v>
      </c>
      <c r="VJ23" s="540" t="s">
        <v>2889</v>
      </c>
      <c r="VK23" s="431" t="s">
        <v>2890</v>
      </c>
      <c r="VL23" s="540" t="s">
        <v>2904</v>
      </c>
      <c r="VM23" s="521" t="s">
        <v>2905</v>
      </c>
      <c r="VN23" s="439" t="s">
        <v>2906</v>
      </c>
      <c r="VO23" s="594" t="s">
        <v>2907</v>
      </c>
      <c r="VP23" s="521" t="s">
        <v>2908</v>
      </c>
      <c r="VQ23" s="440" t="s">
        <v>2909</v>
      </c>
      <c r="VR23" s="538" t="s">
        <v>3077</v>
      </c>
      <c r="VS23" s="490" t="s">
        <v>3078</v>
      </c>
      <c r="VT23" s="441" t="s">
        <v>3080</v>
      </c>
      <c r="VU23" s="590" t="s">
        <v>3085</v>
      </c>
      <c r="VV23" s="517" t="s">
        <v>3086</v>
      </c>
      <c r="VW23" s="428" t="s">
        <v>3087</v>
      </c>
      <c r="VX23" s="798" t="s">
        <v>3101</v>
      </c>
      <c r="VY23" s="800" t="s">
        <v>3102</v>
      </c>
      <c r="VZ23" s="112" t="s">
        <v>3103</v>
      </c>
      <c r="WA23" s="800" t="s">
        <v>3104</v>
      </c>
      <c r="WB23" s="800" t="s">
        <v>3105</v>
      </c>
      <c r="WC23" s="112" t="s">
        <v>3106</v>
      </c>
      <c r="WD23" s="800" t="s">
        <v>3107</v>
      </c>
      <c r="WE23" s="800" t="s">
        <v>3108</v>
      </c>
      <c r="WF23" s="112" t="s">
        <v>3109</v>
      </c>
      <c r="WG23" s="800" t="s">
        <v>3110</v>
      </c>
      <c r="WH23" s="800" t="s">
        <v>3111</v>
      </c>
      <c r="WI23" s="112" t="s">
        <v>3112</v>
      </c>
      <c r="WJ23" s="800" t="s">
        <v>3118</v>
      </c>
      <c r="WK23" s="800" t="s">
        <v>3119</v>
      </c>
      <c r="WL23" s="425" t="s">
        <v>3120</v>
      </c>
      <c r="WM23" s="538" t="s">
        <v>3229</v>
      </c>
      <c r="WN23" s="490" t="s">
        <v>3230</v>
      </c>
      <c r="WO23" s="441" t="s">
        <v>3231</v>
      </c>
      <c r="WP23" s="540" t="s">
        <v>3275</v>
      </c>
      <c r="WQ23" s="490" t="s">
        <v>3276</v>
      </c>
      <c r="WR23" s="490" t="s">
        <v>3277</v>
      </c>
      <c r="WS23" s="476" t="s">
        <v>3278</v>
      </c>
      <c r="WT23" s="540" t="s">
        <v>3279</v>
      </c>
      <c r="WU23" s="521" t="s">
        <v>3280</v>
      </c>
      <c r="WV23" s="594" t="s">
        <v>580</v>
      </c>
      <c r="WW23" s="490" t="s">
        <v>581</v>
      </c>
      <c r="WX23" s="490" t="s">
        <v>582</v>
      </c>
      <c r="WY23" s="490" t="s">
        <v>583</v>
      </c>
      <c r="WZ23" s="490" t="s">
        <v>584</v>
      </c>
      <c r="XA23" s="490" t="s">
        <v>585</v>
      </c>
      <c r="XB23" s="490" t="s">
        <v>586</v>
      </c>
      <c r="XC23" s="490" t="s">
        <v>587</v>
      </c>
      <c r="XD23" s="521" t="s">
        <v>588</v>
      </c>
      <c r="XE23" s="594" t="s">
        <v>593</v>
      </c>
      <c r="XF23" s="490" t="s">
        <v>594</v>
      </c>
      <c r="XG23" s="490" t="s">
        <v>595</v>
      </c>
      <c r="XH23" s="490" t="s">
        <v>596</v>
      </c>
      <c r="XI23" s="428" t="s">
        <v>597</v>
      </c>
      <c r="XJ23" s="540" t="s">
        <v>609</v>
      </c>
      <c r="XK23" s="490" t="s">
        <v>610</v>
      </c>
      <c r="XL23" s="490" t="s">
        <v>611</v>
      </c>
      <c r="XM23" s="490" t="s">
        <v>612</v>
      </c>
      <c r="XN23" s="490" t="s">
        <v>613</v>
      </c>
      <c r="XO23" s="490" t="s">
        <v>614</v>
      </c>
      <c r="XP23" s="490" t="s">
        <v>615</v>
      </c>
      <c r="XQ23" s="490" t="s">
        <v>616</v>
      </c>
      <c r="XR23" s="490" t="s">
        <v>617</v>
      </c>
      <c r="XS23" s="476" t="s">
        <v>618</v>
      </c>
      <c r="XT23" s="490" t="s">
        <v>619</v>
      </c>
      <c r="XU23" s="476" t="s">
        <v>620</v>
      </c>
      <c r="XV23" s="490" t="s">
        <v>621</v>
      </c>
      <c r="XW23" s="521" t="s">
        <v>622</v>
      </c>
      <c r="XX23" s="952" t="s">
        <v>608</v>
      </c>
      <c r="XY23" s="490" t="s">
        <v>2528</v>
      </c>
      <c r="XZ23" s="476" t="s">
        <v>2529</v>
      </c>
      <c r="YA23" s="490" t="s">
        <v>2021</v>
      </c>
      <c r="YB23" s="712" t="s">
        <v>2187</v>
      </c>
      <c r="YC23" s="712" t="s">
        <v>2188</v>
      </c>
      <c r="YD23" s="540" t="s">
        <v>644</v>
      </c>
      <c r="YE23" s="490" t="s">
        <v>645</v>
      </c>
      <c r="YF23" s="490" t="s">
        <v>646</v>
      </c>
      <c r="YG23" s="490" t="s">
        <v>647</v>
      </c>
      <c r="YH23" s="112" t="s">
        <v>648</v>
      </c>
      <c r="YI23" s="490" t="s">
        <v>649</v>
      </c>
      <c r="YJ23" s="112" t="s">
        <v>650</v>
      </c>
      <c r="YK23" s="490" t="s">
        <v>651</v>
      </c>
      <c r="YL23" s="490" t="s">
        <v>652</v>
      </c>
      <c r="YM23" s="433" t="s">
        <v>653</v>
      </c>
      <c r="YN23" s="433" t="s">
        <v>654</v>
      </c>
      <c r="YO23" s="490" t="s">
        <v>655</v>
      </c>
      <c r="YP23" s="490" t="s">
        <v>656</v>
      </c>
      <c r="YQ23" s="112" t="s">
        <v>657</v>
      </c>
      <c r="YR23" s="517" t="s">
        <v>658</v>
      </c>
      <c r="YS23" s="490" t="s">
        <v>3390</v>
      </c>
      <c r="YT23" s="490" t="s">
        <v>3392</v>
      </c>
      <c r="YU23" s="490" t="s">
        <v>3391</v>
      </c>
      <c r="YV23" s="476" t="s">
        <v>3393</v>
      </c>
      <c r="YW23" s="590" t="s">
        <v>671</v>
      </c>
      <c r="YX23" s="517" t="s">
        <v>672</v>
      </c>
      <c r="YY23" s="517" t="s">
        <v>673</v>
      </c>
      <c r="YZ23" s="517" t="s">
        <v>674</v>
      </c>
      <c r="ZA23" s="517" t="s">
        <v>675</v>
      </c>
      <c r="ZB23" s="517" t="s">
        <v>676</v>
      </c>
      <c r="ZC23" s="517" t="s">
        <v>677</v>
      </c>
      <c r="ZD23" s="517" t="s">
        <v>678</v>
      </c>
      <c r="ZE23" s="517" t="s">
        <v>679</v>
      </c>
      <c r="ZF23" s="517" t="s">
        <v>680</v>
      </c>
      <c r="ZG23" s="517" t="s">
        <v>681</v>
      </c>
      <c r="ZH23" s="517" t="s">
        <v>682</v>
      </c>
      <c r="ZI23" s="517" t="s">
        <v>683</v>
      </c>
      <c r="ZJ23" s="517" t="s">
        <v>684</v>
      </c>
      <c r="ZK23" s="517" t="s">
        <v>685</v>
      </c>
      <c r="ZL23" s="517" t="s">
        <v>686</v>
      </c>
      <c r="ZM23" s="517" t="s">
        <v>687</v>
      </c>
      <c r="ZN23" s="517" t="s">
        <v>688</v>
      </c>
      <c r="ZO23" s="517" t="s">
        <v>689</v>
      </c>
      <c r="ZP23" s="517" t="s">
        <v>690</v>
      </c>
      <c r="ZQ23" s="490" t="s">
        <v>3314</v>
      </c>
      <c r="ZR23" s="476" t="s">
        <v>3315</v>
      </c>
      <c r="ZS23" s="540" t="s">
        <v>3316</v>
      </c>
      <c r="ZT23" s="521" t="s">
        <v>3317</v>
      </c>
      <c r="ZU23" s="594" t="s">
        <v>327</v>
      </c>
      <c r="ZV23" s="490" t="s">
        <v>333</v>
      </c>
      <c r="ZW23" s="490" t="s">
        <v>328</v>
      </c>
      <c r="ZX23" s="490" t="s">
        <v>322</v>
      </c>
      <c r="ZY23" s="490" t="s">
        <v>329</v>
      </c>
      <c r="ZZ23" s="490" t="s">
        <v>323</v>
      </c>
      <c r="AAA23" s="490" t="s">
        <v>330</v>
      </c>
      <c r="AAB23" s="490" t="s">
        <v>324</v>
      </c>
      <c r="AAC23" s="490" t="s">
        <v>331</v>
      </c>
      <c r="AAD23" s="490" t="s">
        <v>325</v>
      </c>
      <c r="AAE23" s="490" t="s">
        <v>332</v>
      </c>
      <c r="AAF23" s="521" t="s">
        <v>326</v>
      </c>
      <c r="AAG23" s="563" t="s">
        <v>2009</v>
      </c>
      <c r="AAH23" s="524" t="s">
        <v>2010</v>
      </c>
      <c r="AAI23" s="524" t="s">
        <v>2011</v>
      </c>
      <c r="AAJ23" s="524" t="s">
        <v>2012</v>
      </c>
      <c r="AAK23" s="928" t="s">
        <v>1984</v>
      </c>
      <c r="AAL23" s="524" t="s">
        <v>1984</v>
      </c>
      <c r="AAM23" s="524" t="s">
        <v>1985</v>
      </c>
      <c r="AAN23" s="524" t="s">
        <v>1986</v>
      </c>
      <c r="AAO23" s="524" t="s">
        <v>1987</v>
      </c>
      <c r="AAP23" s="524" t="s">
        <v>1988</v>
      </c>
      <c r="AAQ23" s="524" t="s">
        <v>1989</v>
      </c>
      <c r="AAR23" s="524" t="s">
        <v>1990</v>
      </c>
      <c r="AAS23" s="524" t="s">
        <v>1991</v>
      </c>
      <c r="AAT23" s="524" t="s">
        <v>1992</v>
      </c>
      <c r="AAU23" s="524" t="s">
        <v>1993</v>
      </c>
      <c r="AAV23" s="524" t="s">
        <v>1994</v>
      </c>
      <c r="AAW23" s="524" t="s">
        <v>1995</v>
      </c>
      <c r="AAX23" s="524" t="s">
        <v>1996</v>
      </c>
      <c r="AAY23" s="524" t="s">
        <v>1997</v>
      </c>
      <c r="AAZ23" s="524" t="s">
        <v>1998</v>
      </c>
      <c r="ABA23" s="524" t="s">
        <v>1999</v>
      </c>
      <c r="ABB23" s="524" t="s">
        <v>2000</v>
      </c>
      <c r="ABC23" s="524" t="s">
        <v>2001</v>
      </c>
      <c r="ABD23" s="524" t="s">
        <v>2002</v>
      </c>
      <c r="ABE23" s="524" t="s">
        <v>2003</v>
      </c>
      <c r="ABF23" s="524" t="s">
        <v>2004</v>
      </c>
      <c r="ABG23" s="524" t="s">
        <v>2005</v>
      </c>
      <c r="ABH23" s="524" t="s">
        <v>2006</v>
      </c>
      <c r="ABI23" s="524" t="s">
        <v>2007</v>
      </c>
      <c r="ABJ23" s="901" t="s">
        <v>2008</v>
      </c>
      <c r="ABK23" s="577" t="s">
        <v>2144</v>
      </c>
      <c r="ABL23" s="579" t="s">
        <v>2145</v>
      </c>
      <c r="ABM23" s="540" t="s">
        <v>2932</v>
      </c>
      <c r="ABN23" s="517" t="s">
        <v>2933</v>
      </c>
      <c r="ABO23" s="517" t="s">
        <v>2934</v>
      </c>
      <c r="ABP23" s="490" t="s">
        <v>2935</v>
      </c>
      <c r="ABQ23" s="549" t="s">
        <v>2936</v>
      </c>
      <c r="ABR23" s="577" t="s">
        <v>3125</v>
      </c>
      <c r="ABS23" s="579" t="s">
        <v>3126</v>
      </c>
      <c r="ABT23" s="949" t="s">
        <v>3134</v>
      </c>
      <c r="ABU23" s="516" t="s">
        <v>3135</v>
      </c>
      <c r="ABV23" s="442" t="s">
        <v>3136</v>
      </c>
      <c r="ABW23" s="930" t="s">
        <v>3249</v>
      </c>
      <c r="ABX23" s="516" t="s">
        <v>3248</v>
      </c>
      <c r="ABY23" s="516" t="s">
        <v>3250</v>
      </c>
      <c r="ABZ23" s="924" t="s">
        <v>3251</v>
      </c>
      <c r="ACA23" s="590" t="s">
        <v>691</v>
      </c>
      <c r="ACB23" s="517" t="s">
        <v>692</v>
      </c>
      <c r="ACC23" s="517" t="s">
        <v>3294</v>
      </c>
      <c r="ACD23" s="517" t="s">
        <v>3295</v>
      </c>
      <c r="ACE23" s="517" t="s">
        <v>3298</v>
      </c>
      <c r="ACF23" s="517" t="s">
        <v>3299</v>
      </c>
      <c r="ACG23" s="517" t="s">
        <v>3300</v>
      </c>
      <c r="ACH23" s="517" t="s">
        <v>3301</v>
      </c>
      <c r="ACI23" s="490" t="s">
        <v>3306</v>
      </c>
      <c r="ACJ23" s="490" t="s">
        <v>3307</v>
      </c>
      <c r="ACK23" s="490" t="s">
        <v>3308</v>
      </c>
      <c r="ACL23" s="521" t="s">
        <v>3309</v>
      </c>
      <c r="ACM23" s="928" t="s">
        <v>1623</v>
      </c>
      <c r="ACN23" s="524" t="s">
        <v>1624</v>
      </c>
      <c r="ACO23" s="524" t="s">
        <v>1625</v>
      </c>
      <c r="ACP23" s="524" t="s">
        <v>1626</v>
      </c>
      <c r="ACQ23" s="524" t="s">
        <v>1627</v>
      </c>
      <c r="ACR23" s="524" t="s">
        <v>1628</v>
      </c>
      <c r="ACS23" s="524" t="s">
        <v>1629</v>
      </c>
      <c r="ACT23" s="524" t="s">
        <v>1630</v>
      </c>
      <c r="ACU23" s="524" t="s">
        <v>1631</v>
      </c>
      <c r="ACV23" s="524" t="s">
        <v>1632</v>
      </c>
      <c r="ACW23" s="524" t="s">
        <v>1633</v>
      </c>
      <c r="ACX23" s="524" t="s">
        <v>1634</v>
      </c>
      <c r="ACY23" s="524" t="s">
        <v>1635</v>
      </c>
      <c r="ACZ23" s="524" t="s">
        <v>1636</v>
      </c>
      <c r="ADA23" s="524" t="s">
        <v>1637</v>
      </c>
      <c r="ADB23" s="579" t="s">
        <v>1638</v>
      </c>
      <c r="ADC23" s="443" t="s">
        <v>1607</v>
      </c>
      <c r="ADD23" s="444" t="s">
        <v>1608</v>
      </c>
      <c r="ADE23" s="444" t="s">
        <v>1609</v>
      </c>
      <c r="ADF23" s="444" t="s">
        <v>1610</v>
      </c>
      <c r="ADG23" s="444" t="s">
        <v>1611</v>
      </c>
      <c r="ADH23" s="444" t="s">
        <v>1612</v>
      </c>
      <c r="ADI23" s="444" t="s">
        <v>1615</v>
      </c>
      <c r="ADJ23" s="444" t="s">
        <v>1613</v>
      </c>
      <c r="ADK23" s="444" t="s">
        <v>1616</v>
      </c>
      <c r="ADL23" s="444" t="s">
        <v>1614</v>
      </c>
      <c r="ADM23" s="444" t="s">
        <v>1617</v>
      </c>
      <c r="ADN23" s="444" t="s">
        <v>1620</v>
      </c>
      <c r="ADO23" s="444" t="s">
        <v>1618</v>
      </c>
      <c r="ADP23" s="444" t="s">
        <v>1621</v>
      </c>
      <c r="ADQ23" s="444" t="s">
        <v>1619</v>
      </c>
      <c r="ADR23" s="444" t="s">
        <v>1622</v>
      </c>
      <c r="ADS23" s="444" t="s">
        <v>1639</v>
      </c>
      <c r="ADT23" s="444" t="s">
        <v>1641</v>
      </c>
      <c r="ADU23" s="442" t="s">
        <v>1640</v>
      </c>
      <c r="ADV23" s="442" t="s">
        <v>1642</v>
      </c>
      <c r="ADW23" s="590" t="s">
        <v>1157</v>
      </c>
      <c r="ADX23" s="112" t="s">
        <v>1158</v>
      </c>
      <c r="ADY23" s="517" t="s">
        <v>1159</v>
      </c>
      <c r="ADZ23" s="112" t="s">
        <v>1160</v>
      </c>
      <c r="AEA23" s="517" t="s">
        <v>1161</v>
      </c>
      <c r="AEB23" s="112" t="s">
        <v>1162</v>
      </c>
      <c r="AEC23" s="517" t="s">
        <v>1163</v>
      </c>
      <c r="AED23" s="425" t="s">
        <v>1164</v>
      </c>
      <c r="AEE23" s="590" t="s">
        <v>3256</v>
      </c>
      <c r="AEF23" s="112" t="s">
        <v>3258</v>
      </c>
      <c r="AEG23" s="517" t="s">
        <v>3259</v>
      </c>
      <c r="AEH23" s="112" t="s">
        <v>3260</v>
      </c>
      <c r="AEI23" s="517" t="s">
        <v>3261</v>
      </c>
      <c r="AEJ23" s="112" t="s">
        <v>3263</v>
      </c>
      <c r="AEK23" s="517" t="s">
        <v>1170</v>
      </c>
      <c r="AEL23" s="112" t="s">
        <v>3264</v>
      </c>
      <c r="AEM23" s="490" t="s">
        <v>3266</v>
      </c>
      <c r="AEN23" s="112" t="s">
        <v>3267</v>
      </c>
      <c r="AEO23" s="490" t="s">
        <v>3268</v>
      </c>
      <c r="AEP23" s="428" t="s">
        <v>3269</v>
      </c>
      <c r="AEQ23" s="540" t="s">
        <v>1171</v>
      </c>
      <c r="AER23" s="112" t="s">
        <v>1172</v>
      </c>
      <c r="AES23" s="490" t="s">
        <v>1173</v>
      </c>
      <c r="AET23" s="112" t="s">
        <v>1174</v>
      </c>
      <c r="AEU23" s="490" t="s">
        <v>1175</v>
      </c>
      <c r="AEV23" s="112" t="s">
        <v>1176</v>
      </c>
      <c r="AEW23" s="490" t="s">
        <v>1177</v>
      </c>
      <c r="AEX23" s="425" t="s">
        <v>1178</v>
      </c>
      <c r="AEY23" s="490" t="s">
        <v>1179</v>
      </c>
      <c r="AEZ23" s="112" t="s">
        <v>1180</v>
      </c>
      <c r="AFA23" s="490" t="s">
        <v>1181</v>
      </c>
      <c r="AFB23" s="428" t="s">
        <v>1182</v>
      </c>
      <c r="AFC23" s="540" t="s">
        <v>2555</v>
      </c>
      <c r="AFD23" s="476" t="s">
        <v>2556</v>
      </c>
      <c r="AFE23" s="490" t="s">
        <v>1266</v>
      </c>
      <c r="AFF23" s="490" t="s">
        <v>1267</v>
      </c>
      <c r="AFG23" s="425" t="s">
        <v>1187</v>
      </c>
      <c r="AFH23" s="425" t="s">
        <v>1188</v>
      </c>
      <c r="AFI23" s="490" t="s">
        <v>1189</v>
      </c>
      <c r="AFJ23" s="112" t="s">
        <v>1190</v>
      </c>
      <c r="AFK23" s="490" t="s">
        <v>1191</v>
      </c>
      <c r="AFL23" s="112" t="s">
        <v>1192</v>
      </c>
      <c r="AFM23" s="490" t="s">
        <v>1193</v>
      </c>
      <c r="AFN23" s="112" t="s">
        <v>1194</v>
      </c>
      <c r="AFO23" s="490" t="s">
        <v>1195</v>
      </c>
      <c r="AFP23" s="112" t="s">
        <v>1196</v>
      </c>
      <c r="AFQ23" s="490" t="s">
        <v>1197</v>
      </c>
      <c r="AFR23" s="490" t="s">
        <v>1198</v>
      </c>
      <c r="AFS23" s="425" t="s">
        <v>1199</v>
      </c>
      <c r="AFT23" s="490" t="s">
        <v>3399</v>
      </c>
      <c r="AFU23" s="490" t="s">
        <v>3400</v>
      </c>
      <c r="AFV23" s="425" t="s">
        <v>3401</v>
      </c>
      <c r="AFW23" s="476" t="s">
        <v>1271</v>
      </c>
      <c r="AFX23" s="521" t="s">
        <v>2494</v>
      </c>
      <c r="AFY23" s="540" t="s">
        <v>1206</v>
      </c>
      <c r="AFZ23" s="112" t="s">
        <v>1207</v>
      </c>
      <c r="AGA23" s="490" t="s">
        <v>1208</v>
      </c>
      <c r="AGB23" s="112" t="s">
        <v>1209</v>
      </c>
      <c r="AGC23" s="490" t="s">
        <v>1210</v>
      </c>
      <c r="AGD23" s="112" t="s">
        <v>1211</v>
      </c>
      <c r="AGE23" s="490" t="s">
        <v>1212</v>
      </c>
      <c r="AGF23" s="425" t="s">
        <v>1213</v>
      </c>
      <c r="AGG23" s="490" t="s">
        <v>1179</v>
      </c>
      <c r="AGH23" s="112" t="s">
        <v>1180</v>
      </c>
      <c r="AGI23" s="490" t="s">
        <v>1181</v>
      </c>
      <c r="AGJ23" s="428" t="s">
        <v>1182</v>
      </c>
      <c r="AGK23" s="540" t="s">
        <v>2553</v>
      </c>
      <c r="AGL23" s="476" t="s">
        <v>2554</v>
      </c>
      <c r="AGM23" s="490" t="s">
        <v>2072</v>
      </c>
      <c r="AGN23" s="490" t="s">
        <v>2073</v>
      </c>
      <c r="AGO23" s="425" t="s">
        <v>1217</v>
      </c>
      <c r="AGP23" s="425" t="s">
        <v>1218</v>
      </c>
      <c r="AGQ23" s="490" t="s">
        <v>1219</v>
      </c>
      <c r="AGR23" s="112" t="s">
        <v>1220</v>
      </c>
      <c r="AGS23" s="490" t="s">
        <v>1221</v>
      </c>
      <c r="AGT23" s="112" t="s">
        <v>1222</v>
      </c>
      <c r="AGU23" s="490" t="s">
        <v>1223</v>
      </c>
      <c r="AGV23" s="112" t="s">
        <v>1224</v>
      </c>
      <c r="AGW23" s="490" t="s">
        <v>1225</v>
      </c>
      <c r="AGX23" s="112" t="s">
        <v>1226</v>
      </c>
      <c r="AGY23" s="490" t="s">
        <v>2076</v>
      </c>
      <c r="AGZ23" s="490" t="s">
        <v>2075</v>
      </c>
      <c r="AHA23" s="433" t="s">
        <v>2074</v>
      </c>
      <c r="AHB23" s="490" t="s">
        <v>3404</v>
      </c>
      <c r="AHC23" s="490" t="s">
        <v>3405</v>
      </c>
      <c r="AHD23" s="425" t="s">
        <v>3406</v>
      </c>
      <c r="AHE23" s="540" t="s">
        <v>2057</v>
      </c>
      <c r="AHF23" s="112" t="s">
        <v>2058</v>
      </c>
      <c r="AHG23" s="490" t="s">
        <v>2059</v>
      </c>
      <c r="AHH23" s="112" t="s">
        <v>2060</v>
      </c>
      <c r="AHI23" s="490" t="s">
        <v>2061</v>
      </c>
      <c r="AHJ23" s="112" t="s">
        <v>2062</v>
      </c>
      <c r="AHK23" s="490" t="s">
        <v>2065</v>
      </c>
      <c r="AHL23" s="425" t="s">
        <v>2066</v>
      </c>
      <c r="AHM23" s="490" t="s">
        <v>2067</v>
      </c>
      <c r="AHN23" s="112" t="s">
        <v>2068</v>
      </c>
      <c r="AHO23" s="490" t="s">
        <v>2069</v>
      </c>
      <c r="AHP23" s="425" t="s">
        <v>2070</v>
      </c>
      <c r="AHQ23" s="490" t="s">
        <v>3138</v>
      </c>
      <c r="AHR23" s="490" t="s">
        <v>3139</v>
      </c>
      <c r="AHS23" s="433" t="s">
        <v>3140</v>
      </c>
      <c r="AHT23" s="490" t="s">
        <v>3409</v>
      </c>
      <c r="AHU23" s="490" t="s">
        <v>3410</v>
      </c>
      <c r="AHV23" s="425" t="s">
        <v>3411</v>
      </c>
      <c r="AHW23" s="540" t="s">
        <v>2042</v>
      </c>
      <c r="AHX23" s="112" t="s">
        <v>2043</v>
      </c>
      <c r="AHY23" s="490" t="s">
        <v>2044</v>
      </c>
      <c r="AHZ23" s="112" t="s">
        <v>2045</v>
      </c>
      <c r="AIA23" s="490" t="s">
        <v>2047</v>
      </c>
      <c r="AIB23" s="112" t="s">
        <v>2048</v>
      </c>
      <c r="AIC23" s="490" t="s">
        <v>2049</v>
      </c>
      <c r="AID23" s="425" t="s">
        <v>2050</v>
      </c>
      <c r="AIE23" s="490" t="s">
        <v>2051</v>
      </c>
      <c r="AIF23" s="112" t="s">
        <v>2052</v>
      </c>
      <c r="AIG23" s="490" t="s">
        <v>2053</v>
      </c>
      <c r="AIH23" s="428" t="s">
        <v>2054</v>
      </c>
      <c r="AII23" s="540" t="s">
        <v>2032</v>
      </c>
      <c r="AIJ23" s="112" t="s">
        <v>2033</v>
      </c>
      <c r="AIK23" s="490" t="s">
        <v>2035</v>
      </c>
      <c r="AIL23" s="112" t="s">
        <v>2036</v>
      </c>
      <c r="AIM23" s="490" t="s">
        <v>2037</v>
      </c>
      <c r="AIN23" s="112" t="s">
        <v>2038</v>
      </c>
      <c r="AIO23" s="490" t="s">
        <v>2039</v>
      </c>
      <c r="AIP23" s="428" t="s">
        <v>2040</v>
      </c>
      <c r="AIQ23" s="540" t="s">
        <v>2022</v>
      </c>
      <c r="AIR23" s="112" t="s">
        <v>2023</v>
      </c>
      <c r="AIS23" s="490" t="s">
        <v>2025</v>
      </c>
      <c r="AIT23" s="112" t="s">
        <v>2026</v>
      </c>
      <c r="AIU23" s="490" t="s">
        <v>2027</v>
      </c>
      <c r="AIV23" s="112" t="s">
        <v>2028</v>
      </c>
      <c r="AIW23" s="490" t="s">
        <v>2030</v>
      </c>
      <c r="AIX23" s="428" t="s">
        <v>2031</v>
      </c>
      <c r="AIY23" s="540" t="s">
        <v>3414</v>
      </c>
      <c r="AIZ23" s="112" t="s">
        <v>3415</v>
      </c>
      <c r="AJA23" s="490" t="s">
        <v>3416</v>
      </c>
      <c r="AJB23" s="112" t="s">
        <v>3417</v>
      </c>
      <c r="AJC23" s="490" t="s">
        <v>3418</v>
      </c>
      <c r="AJD23" s="112" t="s">
        <v>3419</v>
      </c>
      <c r="AJE23" s="490" t="s">
        <v>3420</v>
      </c>
      <c r="AJF23" s="433" t="s">
        <v>3421</v>
      </c>
      <c r="AJG23" s="490" t="s">
        <v>1273</v>
      </c>
      <c r="AJH23" s="490" t="s">
        <v>1274</v>
      </c>
      <c r="AJI23" s="425" t="s">
        <v>1275</v>
      </c>
      <c r="AJJ23" s="490" t="s">
        <v>2104</v>
      </c>
      <c r="AJK23" s="112" t="s">
        <v>2106</v>
      </c>
      <c r="AJL23" s="490" t="s">
        <v>2105</v>
      </c>
      <c r="AJM23" s="433" t="s">
        <v>2107</v>
      </c>
      <c r="AJN23" s="840" t="s">
        <v>2163</v>
      </c>
      <c r="AJO23" s="840" t="s">
        <v>2164</v>
      </c>
      <c r="AJP23" s="445" t="s">
        <v>2163</v>
      </c>
      <c r="AJQ23" s="563" t="s">
        <v>2181</v>
      </c>
      <c r="AJR23" s="446" t="s">
        <v>2182</v>
      </c>
      <c r="AJS23" s="524" t="s">
        <v>2183</v>
      </c>
      <c r="AJT23" s="432" t="s">
        <v>2184</v>
      </c>
      <c r="AJU23" s="563" t="s">
        <v>3150</v>
      </c>
      <c r="AJV23" s="524" t="s">
        <v>3147</v>
      </c>
      <c r="AJW23" s="447" t="s">
        <v>3149</v>
      </c>
      <c r="AJX23" s="594" t="s">
        <v>535</v>
      </c>
      <c r="AJY23" s="112" t="s">
        <v>536</v>
      </c>
      <c r="AJZ23" s="490" t="s">
        <v>537</v>
      </c>
      <c r="AKA23" s="112" t="s">
        <v>538</v>
      </c>
      <c r="AKB23" s="490" t="s">
        <v>539</v>
      </c>
      <c r="AKC23" s="425" t="s">
        <v>540</v>
      </c>
      <c r="AKD23" s="425" t="s">
        <v>2215</v>
      </c>
      <c r="AKE23" s="425" t="s">
        <v>541</v>
      </c>
      <c r="AKF23" s="425" t="s">
        <v>542</v>
      </c>
      <c r="AKG23" s="490" t="s">
        <v>543</v>
      </c>
      <c r="AKH23" s="425" t="s">
        <v>544</v>
      </c>
      <c r="AKI23" s="425" t="s">
        <v>2217</v>
      </c>
      <c r="AKJ23" s="425" t="s">
        <v>545</v>
      </c>
      <c r="AKK23" s="428" t="s">
        <v>546</v>
      </c>
      <c r="AKL23" s="112" t="s">
        <v>801</v>
      </c>
      <c r="AKM23" s="425" t="s">
        <v>802</v>
      </c>
      <c r="AKN23" s="540" t="s">
        <v>812</v>
      </c>
      <c r="AKO23" s="425" t="s">
        <v>813</v>
      </c>
      <c r="AKP23" s="490" t="s">
        <v>814</v>
      </c>
      <c r="AKQ23" s="425" t="s">
        <v>815</v>
      </c>
      <c r="AKR23" s="490" t="s">
        <v>816</v>
      </c>
      <c r="AKS23" s="490" t="s">
        <v>817</v>
      </c>
      <c r="AKT23" s="490" t="s">
        <v>818</v>
      </c>
      <c r="AKU23" s="490" t="s">
        <v>819</v>
      </c>
      <c r="AKV23" s="490" t="s">
        <v>820</v>
      </c>
      <c r="AKW23" s="490" t="s">
        <v>821</v>
      </c>
      <c r="AKX23" s="490" t="s">
        <v>822</v>
      </c>
      <c r="AKY23" s="490" t="s">
        <v>823</v>
      </c>
      <c r="AKZ23" s="490" t="s">
        <v>824</v>
      </c>
      <c r="ALA23" s="521" t="s">
        <v>825</v>
      </c>
      <c r="ALB23" s="594" t="s">
        <v>833</v>
      </c>
      <c r="ALC23" s="490" t="s">
        <v>834</v>
      </c>
      <c r="ALD23" s="490" t="s">
        <v>835</v>
      </c>
      <c r="ALE23" s="490" t="s">
        <v>836</v>
      </c>
      <c r="ALF23" s="490" t="s">
        <v>837</v>
      </c>
      <c r="ALG23" s="490" t="s">
        <v>838</v>
      </c>
      <c r="ALH23" s="490" t="s">
        <v>839</v>
      </c>
      <c r="ALI23" s="490" t="s">
        <v>840</v>
      </c>
      <c r="ALJ23" s="490" t="s">
        <v>841</v>
      </c>
      <c r="ALK23" s="490" t="s">
        <v>842</v>
      </c>
      <c r="ALL23" s="490" t="s">
        <v>843</v>
      </c>
      <c r="ALM23" s="490" t="s">
        <v>844</v>
      </c>
      <c r="ALN23" s="490" t="s">
        <v>845</v>
      </c>
      <c r="ALO23" s="490" t="s">
        <v>846</v>
      </c>
      <c r="ALP23" s="490" t="s">
        <v>847</v>
      </c>
      <c r="ALQ23" s="490" t="s">
        <v>848</v>
      </c>
      <c r="ALR23" s="490" t="s">
        <v>849</v>
      </c>
      <c r="ALS23" s="476" t="s">
        <v>850</v>
      </c>
      <c r="ALT23" s="540" t="s">
        <v>851</v>
      </c>
      <c r="ALU23" s="490" t="s">
        <v>852</v>
      </c>
      <c r="ALV23" s="490" t="s">
        <v>853</v>
      </c>
      <c r="ALW23" s="490" t="s">
        <v>854</v>
      </c>
      <c r="ALX23" s="490" t="s">
        <v>855</v>
      </c>
      <c r="ALY23" s="490" t="s">
        <v>856</v>
      </c>
      <c r="ALZ23" s="490" t="s">
        <v>857</v>
      </c>
      <c r="AMA23" s="490" t="s">
        <v>858</v>
      </c>
      <c r="AMB23" s="490" t="s">
        <v>859</v>
      </c>
      <c r="AMC23" s="490" t="s">
        <v>860</v>
      </c>
      <c r="AMD23" s="490" t="s">
        <v>861</v>
      </c>
      <c r="AME23" s="490" t="s">
        <v>862</v>
      </c>
      <c r="AMF23" s="490" t="s">
        <v>863</v>
      </c>
      <c r="AMG23" s="490" t="s">
        <v>864</v>
      </c>
      <c r="AMH23" s="490" t="s">
        <v>865</v>
      </c>
      <c r="AMI23" s="490" t="s">
        <v>866</v>
      </c>
      <c r="AMJ23" s="490" t="s">
        <v>867</v>
      </c>
      <c r="AMK23" s="476" t="s">
        <v>868</v>
      </c>
      <c r="AML23" s="540" t="s">
        <v>882</v>
      </c>
      <c r="AMM23" s="490" t="s">
        <v>883</v>
      </c>
      <c r="AMN23" s="490" t="s">
        <v>884</v>
      </c>
      <c r="AMO23" s="490" t="s">
        <v>885</v>
      </c>
      <c r="AMP23" s="490" t="s">
        <v>886</v>
      </c>
      <c r="AMQ23" s="490" t="s">
        <v>887</v>
      </c>
      <c r="AMR23" s="490" t="s">
        <v>888</v>
      </c>
      <c r="AMS23" s="490" t="s">
        <v>889</v>
      </c>
      <c r="AMT23" s="490" t="s">
        <v>890</v>
      </c>
      <c r="AMU23" s="490" t="s">
        <v>891</v>
      </c>
      <c r="AMV23" s="490" t="s">
        <v>892</v>
      </c>
      <c r="AMW23" s="490" t="s">
        <v>893</v>
      </c>
      <c r="AMX23" s="490" t="s">
        <v>894</v>
      </c>
      <c r="AMY23" s="490" t="s">
        <v>895</v>
      </c>
      <c r="AMZ23" s="490" t="s">
        <v>896</v>
      </c>
      <c r="ANA23" s="490" t="s">
        <v>897</v>
      </c>
      <c r="ANB23" s="490" t="s">
        <v>898</v>
      </c>
      <c r="ANC23" s="490" t="s">
        <v>899</v>
      </c>
      <c r="AND23" s="490" t="s">
        <v>900</v>
      </c>
      <c r="ANE23" s="490" t="s">
        <v>901</v>
      </c>
      <c r="ANF23" s="490" t="s">
        <v>902</v>
      </c>
      <c r="ANG23" s="490" t="s">
        <v>903</v>
      </c>
      <c r="ANH23" s="490" t="s">
        <v>1345</v>
      </c>
      <c r="ANI23" s="476" t="s">
        <v>1346</v>
      </c>
      <c r="ANJ23" s="490" t="s">
        <v>906</v>
      </c>
      <c r="ANK23" s="490" t="s">
        <v>907</v>
      </c>
      <c r="ANL23" s="490" t="s">
        <v>904</v>
      </c>
      <c r="ANM23" s="476" t="s">
        <v>905</v>
      </c>
      <c r="ANN23" s="540" t="s">
        <v>917</v>
      </c>
      <c r="ANO23" s="490" t="s">
        <v>918</v>
      </c>
      <c r="ANP23" s="490" t="s">
        <v>919</v>
      </c>
      <c r="ANQ23" s="490" t="s">
        <v>920</v>
      </c>
      <c r="ANR23" s="490" t="s">
        <v>921</v>
      </c>
      <c r="ANS23" s="490" t="s">
        <v>1347</v>
      </c>
      <c r="ANT23" s="490" t="s">
        <v>922</v>
      </c>
      <c r="ANU23" s="490" t="s">
        <v>923</v>
      </c>
      <c r="ANV23" s="490" t="s">
        <v>924</v>
      </c>
      <c r="ANW23" s="490" t="s">
        <v>925</v>
      </c>
      <c r="ANX23" s="490" t="s">
        <v>926</v>
      </c>
      <c r="ANY23" s="490" t="s">
        <v>927</v>
      </c>
      <c r="ANZ23" s="490" t="s">
        <v>928</v>
      </c>
      <c r="AOA23" s="490" t="s">
        <v>929</v>
      </c>
      <c r="AOB23" s="490" t="s">
        <v>930</v>
      </c>
      <c r="AOC23" s="476" t="s">
        <v>931</v>
      </c>
      <c r="AOD23" s="521" t="s">
        <v>932</v>
      </c>
      <c r="AOE23" s="594" t="s">
        <v>944</v>
      </c>
      <c r="AOF23" s="490" t="s">
        <v>945</v>
      </c>
      <c r="AOG23" s="490" t="s">
        <v>946</v>
      </c>
      <c r="AOH23" s="490" t="s">
        <v>947</v>
      </c>
      <c r="AOI23" s="490" t="s">
        <v>948</v>
      </c>
      <c r="AOJ23" s="490" t="s">
        <v>949</v>
      </c>
      <c r="AOK23" s="490" t="s">
        <v>950</v>
      </c>
      <c r="AOL23" s="490" t="s">
        <v>951</v>
      </c>
      <c r="AOM23" s="490" t="s">
        <v>952</v>
      </c>
      <c r="AON23" s="490" t="s">
        <v>953</v>
      </c>
      <c r="AOO23" s="490" t="s">
        <v>954</v>
      </c>
      <c r="AOP23" s="490" t="s">
        <v>955</v>
      </c>
      <c r="AOQ23" s="490" t="s">
        <v>956</v>
      </c>
      <c r="AOR23" s="490" t="s">
        <v>957</v>
      </c>
      <c r="AOS23" s="490" t="s">
        <v>958</v>
      </c>
      <c r="AOT23" s="490" t="s">
        <v>959</v>
      </c>
      <c r="AOU23" s="490" t="s">
        <v>960</v>
      </c>
      <c r="AOV23" s="490" t="s">
        <v>961</v>
      </c>
      <c r="AOW23" s="476" t="s">
        <v>962</v>
      </c>
      <c r="AOX23" s="448" t="s">
        <v>963</v>
      </c>
      <c r="AOY23" s="425" t="s">
        <v>964</v>
      </c>
      <c r="AOZ23" s="430" t="s">
        <v>965</v>
      </c>
      <c r="APA23" s="430" t="s">
        <v>966</v>
      </c>
      <c r="APB23" s="430" t="s">
        <v>967</v>
      </c>
      <c r="APC23" s="430" t="s">
        <v>968</v>
      </c>
      <c r="APD23" s="430" t="s">
        <v>969</v>
      </c>
      <c r="APE23" s="430" t="s">
        <v>970</v>
      </c>
      <c r="APF23" s="430" t="s">
        <v>971</v>
      </c>
      <c r="APG23" s="430" t="s">
        <v>972</v>
      </c>
      <c r="APH23" s="430" t="s">
        <v>973</v>
      </c>
      <c r="API23" s="430" t="s">
        <v>974</v>
      </c>
      <c r="APJ23" s="430" t="s">
        <v>975</v>
      </c>
      <c r="APK23" s="430" t="s">
        <v>976</v>
      </c>
      <c r="APL23" s="430" t="s">
        <v>977</v>
      </c>
      <c r="APM23" s="430" t="s">
        <v>978</v>
      </c>
      <c r="APN23" s="430" t="s">
        <v>1348</v>
      </c>
      <c r="APO23" s="433" t="s">
        <v>1349</v>
      </c>
      <c r="APP23" s="430" t="s">
        <v>979</v>
      </c>
      <c r="APQ23" s="430" t="s">
        <v>980</v>
      </c>
      <c r="APR23" s="430" t="s">
        <v>981</v>
      </c>
      <c r="APS23" s="433" t="s">
        <v>982</v>
      </c>
      <c r="APT23" s="430" t="s">
        <v>983</v>
      </c>
      <c r="APU23" s="433" t="s">
        <v>984</v>
      </c>
      <c r="APV23" s="430" t="s">
        <v>985</v>
      </c>
      <c r="APW23" s="433" t="s">
        <v>986</v>
      </c>
      <c r="APX23" s="430" t="s">
        <v>987</v>
      </c>
      <c r="APY23" s="431" t="s">
        <v>988</v>
      </c>
      <c r="APZ23" s="449" t="s">
        <v>992</v>
      </c>
      <c r="AQA23" s="430" t="s">
        <v>993</v>
      </c>
      <c r="AQB23" s="449" t="s">
        <v>994</v>
      </c>
      <c r="AQC23" s="430" t="s">
        <v>995</v>
      </c>
      <c r="AQD23" s="430" t="s">
        <v>992</v>
      </c>
      <c r="AQE23" s="430" t="s">
        <v>993</v>
      </c>
      <c r="AQF23" s="430" t="s">
        <v>996</v>
      </c>
      <c r="AQG23" s="430" t="s">
        <v>997</v>
      </c>
      <c r="AQH23" s="430" t="s">
        <v>998</v>
      </c>
      <c r="AQI23" s="430" t="s">
        <v>999</v>
      </c>
      <c r="AQJ23" s="430" t="s">
        <v>1000</v>
      </c>
      <c r="AQK23" s="430" t="s">
        <v>1001</v>
      </c>
      <c r="AQL23" s="430" t="s">
        <v>1002</v>
      </c>
      <c r="AQM23" s="430" t="s">
        <v>1003</v>
      </c>
      <c r="AQN23" s="430" t="s">
        <v>1004</v>
      </c>
      <c r="AQO23" s="430" t="s">
        <v>1005</v>
      </c>
      <c r="AQP23" s="430" t="s">
        <v>1006</v>
      </c>
      <c r="AQQ23" s="433" t="s">
        <v>1007</v>
      </c>
      <c r="AQR23" s="433" t="s">
        <v>1008</v>
      </c>
      <c r="AQS23" s="450" t="s">
        <v>1027</v>
      </c>
      <c r="AQT23" s="430" t="s">
        <v>1028</v>
      </c>
      <c r="AQU23" s="430" t="s">
        <v>1029</v>
      </c>
      <c r="AQV23" s="430" t="s">
        <v>1030</v>
      </c>
      <c r="AQW23" s="430" t="s">
        <v>1031</v>
      </c>
      <c r="AQX23" s="430" t="s">
        <v>1032</v>
      </c>
      <c r="AQY23" s="430" t="s">
        <v>1033</v>
      </c>
      <c r="AQZ23" s="430" t="s">
        <v>1034</v>
      </c>
      <c r="ARA23" s="430" t="s">
        <v>1035</v>
      </c>
      <c r="ARB23" s="430" t="s">
        <v>1036</v>
      </c>
      <c r="ARC23" s="430" t="s">
        <v>1037</v>
      </c>
      <c r="ARD23" s="430" t="s">
        <v>1038</v>
      </c>
      <c r="ARE23" s="430" t="s">
        <v>1039</v>
      </c>
      <c r="ARF23" s="433" t="s">
        <v>1040</v>
      </c>
      <c r="ARG23" s="430" t="s">
        <v>1041</v>
      </c>
      <c r="ARH23" s="433" t="s">
        <v>1042</v>
      </c>
      <c r="ARI23" s="430" t="s">
        <v>1043</v>
      </c>
      <c r="ARJ23" s="430" t="s">
        <v>1044</v>
      </c>
      <c r="ARK23" s="433" t="s">
        <v>1045</v>
      </c>
      <c r="ARL23" s="540" t="s">
        <v>1047</v>
      </c>
      <c r="ARM23" s="594" t="s">
        <v>1048</v>
      </c>
      <c r="ARN23" s="490" t="s">
        <v>1049</v>
      </c>
      <c r="ARO23" s="490" t="s">
        <v>1050</v>
      </c>
      <c r="ARP23" s="490" t="s">
        <v>1051</v>
      </c>
      <c r="ARQ23" s="490" t="s">
        <v>1052</v>
      </c>
      <c r="ARR23" s="490" t="s">
        <v>1053</v>
      </c>
      <c r="ARS23" s="490" t="s">
        <v>1054</v>
      </c>
      <c r="ART23" s="490" t="s">
        <v>1055</v>
      </c>
      <c r="ARU23" s="490" t="s">
        <v>1056</v>
      </c>
      <c r="ARV23" s="490" t="s">
        <v>1057</v>
      </c>
      <c r="ARW23" s="490" t="s">
        <v>1058</v>
      </c>
      <c r="ARX23" s="490" t="s">
        <v>1059</v>
      </c>
      <c r="ARY23" s="490" t="s">
        <v>1060</v>
      </c>
      <c r="ARZ23" s="490" t="s">
        <v>1061</v>
      </c>
      <c r="ASA23" s="490" t="s">
        <v>1062</v>
      </c>
      <c r="ASB23" s="490" t="s">
        <v>1063</v>
      </c>
      <c r="ASC23" s="490" t="s">
        <v>1064</v>
      </c>
      <c r="ASD23" s="490" t="s">
        <v>1065</v>
      </c>
      <c r="ASE23" s="490" t="s">
        <v>1066</v>
      </c>
      <c r="ASF23" s="490" t="s">
        <v>1067</v>
      </c>
      <c r="ASG23" s="490" t="s">
        <v>1068</v>
      </c>
      <c r="ASH23" s="490" t="s">
        <v>1069</v>
      </c>
      <c r="ASI23" s="490" t="s">
        <v>1070</v>
      </c>
      <c r="ASJ23" s="490" t="s">
        <v>1071</v>
      </c>
      <c r="ASK23" s="521" t="s">
        <v>1072</v>
      </c>
      <c r="ASL23" s="594" t="s">
        <v>1073</v>
      </c>
      <c r="ASM23" s="490" t="s">
        <v>1074</v>
      </c>
      <c r="ASN23" s="490" t="s">
        <v>1075</v>
      </c>
      <c r="ASO23" s="490" t="s">
        <v>1076</v>
      </c>
      <c r="ASP23" s="490" t="s">
        <v>1077</v>
      </c>
      <c r="ASQ23" s="490" t="s">
        <v>1078</v>
      </c>
      <c r="ASR23" s="490" t="s">
        <v>1079</v>
      </c>
      <c r="ASS23" s="490" t="s">
        <v>1080</v>
      </c>
      <c r="AST23" s="490" t="s">
        <v>1081</v>
      </c>
      <c r="ASU23" s="490" t="s">
        <v>1082</v>
      </c>
      <c r="ASV23" s="490" t="s">
        <v>1083</v>
      </c>
      <c r="ASW23" s="490" t="s">
        <v>1084</v>
      </c>
      <c r="ASX23" s="490" t="s">
        <v>1085</v>
      </c>
      <c r="ASY23" s="490" t="s">
        <v>1086</v>
      </c>
      <c r="ASZ23" s="490" t="s">
        <v>1087</v>
      </c>
      <c r="ATA23" s="490" t="s">
        <v>1088</v>
      </c>
      <c r="ATB23" s="490" t="s">
        <v>1089</v>
      </c>
      <c r="ATC23" s="490" t="s">
        <v>1090</v>
      </c>
      <c r="ATD23" s="476" t="s">
        <v>1091</v>
      </c>
      <c r="ATE23" s="540" t="s">
        <v>2220</v>
      </c>
      <c r="ATF23" s="490" t="s">
        <v>2221</v>
      </c>
      <c r="ATG23" s="490" t="s">
        <v>2222</v>
      </c>
      <c r="ATH23" s="490" t="s">
        <v>2223</v>
      </c>
      <c r="ATI23" s="490" t="s">
        <v>2224</v>
      </c>
      <c r="ATJ23" s="490" t="s">
        <v>2225</v>
      </c>
      <c r="ATK23" s="490" t="s">
        <v>2226</v>
      </c>
      <c r="ATL23" s="490" t="s">
        <v>2227</v>
      </c>
      <c r="ATM23" s="490" t="s">
        <v>2228</v>
      </c>
      <c r="ATN23" s="490" t="s">
        <v>2229</v>
      </c>
      <c r="ATO23" s="490" t="s">
        <v>2230</v>
      </c>
      <c r="ATP23" s="521" t="s">
        <v>2231</v>
      </c>
      <c r="ATQ23" s="540" t="s">
        <v>1094</v>
      </c>
      <c r="ATR23" s="490" t="s">
        <v>1095</v>
      </c>
      <c r="ATS23" s="490" t="s">
        <v>1096</v>
      </c>
      <c r="ATT23" s="490" t="s">
        <v>1097</v>
      </c>
      <c r="ATU23" s="490" t="s">
        <v>1098</v>
      </c>
      <c r="ATV23" s="490" t="s">
        <v>1099</v>
      </c>
      <c r="ATW23" s="490" t="s">
        <v>1100</v>
      </c>
      <c r="ATX23" s="490" t="s">
        <v>1101</v>
      </c>
      <c r="ATY23" s="490" t="s">
        <v>1102</v>
      </c>
      <c r="ATZ23" s="490" t="s">
        <v>1103</v>
      </c>
      <c r="AUA23" s="490" t="s">
        <v>1104</v>
      </c>
      <c r="AUB23" s="476" t="s">
        <v>1105</v>
      </c>
      <c r="AUC23" s="450" t="s">
        <v>1106</v>
      </c>
      <c r="AUD23" s="430" t="s">
        <v>1107</v>
      </c>
      <c r="AUE23" s="430" t="s">
        <v>1108</v>
      </c>
      <c r="AUF23" s="430" t="s">
        <v>1109</v>
      </c>
      <c r="AUG23" s="430" t="s">
        <v>1110</v>
      </c>
      <c r="AUH23" s="430" t="s">
        <v>1111</v>
      </c>
      <c r="AUI23" s="430" t="s">
        <v>1112</v>
      </c>
      <c r="AUJ23" s="430" t="s">
        <v>1113</v>
      </c>
      <c r="AUK23" s="430" t="s">
        <v>1114</v>
      </c>
      <c r="AUL23" s="430" t="s">
        <v>1115</v>
      </c>
      <c r="AUM23" s="430" t="s">
        <v>1116</v>
      </c>
      <c r="AUN23" s="431" t="s">
        <v>1117</v>
      </c>
      <c r="AUO23" s="594" t="s">
        <v>1366</v>
      </c>
      <c r="AUP23" s="490" t="s">
        <v>1367</v>
      </c>
      <c r="AUQ23" s="490" t="s">
        <v>1368</v>
      </c>
      <c r="AUR23" s="490" t="s">
        <v>1369</v>
      </c>
      <c r="AUS23" s="490" t="s">
        <v>1370</v>
      </c>
      <c r="AUT23" s="490" t="s">
        <v>1371</v>
      </c>
      <c r="AUU23" s="490" t="s">
        <v>1372</v>
      </c>
      <c r="AUV23" s="490" t="s">
        <v>1373</v>
      </c>
      <c r="AUW23" s="490" t="s">
        <v>1374</v>
      </c>
      <c r="AUX23" s="490" t="s">
        <v>1375</v>
      </c>
      <c r="AUY23" s="490" t="s">
        <v>1376</v>
      </c>
      <c r="AUZ23" s="490" t="s">
        <v>1377</v>
      </c>
      <c r="AVA23" s="490" t="s">
        <v>1378</v>
      </c>
      <c r="AVB23" s="490" t="s">
        <v>1379</v>
      </c>
      <c r="AVC23" s="490" t="s">
        <v>1380</v>
      </c>
      <c r="AVD23" s="476" t="s">
        <v>1381</v>
      </c>
      <c r="AVE23" s="540" t="s">
        <v>1644</v>
      </c>
      <c r="AVF23" s="476" t="s">
        <v>1645</v>
      </c>
      <c r="AVG23" s="490" t="s">
        <v>1151</v>
      </c>
      <c r="AVH23" s="476" t="s">
        <v>1152</v>
      </c>
      <c r="AVI23" s="540" t="s">
        <v>3164</v>
      </c>
      <c r="AVJ23" s="521" t="s">
        <v>3165</v>
      </c>
      <c r="AVK23" s="540" t="s">
        <v>3166</v>
      </c>
      <c r="AVL23" s="521" t="s">
        <v>3167</v>
      </c>
      <c r="AVM23" s="540" t="s">
        <v>3168</v>
      </c>
      <c r="AVN23" s="521" t="s">
        <v>3169</v>
      </c>
      <c r="AVO23" s="538" t="s">
        <v>3171</v>
      </c>
      <c r="AVP23" s="657" t="s">
        <v>3170</v>
      </c>
      <c r="AVQ23" s="538" t="s">
        <v>3172</v>
      </c>
      <c r="AVR23" s="540" t="s">
        <v>3173</v>
      </c>
      <c r="AVS23" s="521" t="s">
        <v>3174</v>
      </c>
      <c r="AVT23" s="590" t="s">
        <v>3328</v>
      </c>
      <c r="AVU23" s="517" t="s">
        <v>3329</v>
      </c>
      <c r="AVV23" s="517" t="s">
        <v>3327</v>
      </c>
      <c r="AVW23" s="517" t="s">
        <v>3330</v>
      </c>
      <c r="AVX23" s="517" t="s">
        <v>3331</v>
      </c>
      <c r="AVY23" s="517" t="s">
        <v>3332</v>
      </c>
      <c r="AVZ23" s="517" t="s">
        <v>3333</v>
      </c>
      <c r="AWA23" s="549" t="s">
        <v>3334</v>
      </c>
      <c r="AWB23" s="594" t="s">
        <v>2996</v>
      </c>
      <c r="AWC23" s="112" t="s">
        <v>2999</v>
      </c>
      <c r="AWD23" s="112" t="s">
        <v>3000</v>
      </c>
      <c r="AWE23" s="112" t="s">
        <v>3001</v>
      </c>
      <c r="AWF23" s="112" t="s">
        <v>3002</v>
      </c>
      <c r="AWG23" s="112" t="s">
        <v>3003</v>
      </c>
      <c r="AWH23" s="112" t="s">
        <v>3004</v>
      </c>
      <c r="AWI23" s="112" t="s">
        <v>3005</v>
      </c>
      <c r="AWJ23" s="490" t="s">
        <v>2994</v>
      </c>
      <c r="AWK23" s="112" t="s">
        <v>3006</v>
      </c>
      <c r="AWL23" s="112" t="s">
        <v>3007</v>
      </c>
      <c r="AWM23" s="112" t="s">
        <v>3008</v>
      </c>
      <c r="AWN23" s="112" t="s">
        <v>3009</v>
      </c>
      <c r="AWO23" s="112" t="s">
        <v>3010</v>
      </c>
      <c r="AWP23" s="112" t="s">
        <v>3011</v>
      </c>
      <c r="AWQ23" s="112" t="s">
        <v>3012</v>
      </c>
      <c r="AWR23" s="490" t="s">
        <v>2998</v>
      </c>
      <c r="AWS23" s="112" t="s">
        <v>3013</v>
      </c>
      <c r="AWT23" s="112" t="s">
        <v>3014</v>
      </c>
      <c r="AWU23" s="112" t="s">
        <v>3015</v>
      </c>
      <c r="AWV23" s="112" t="s">
        <v>3016</v>
      </c>
      <c r="AWW23" s="112" t="s">
        <v>3017</v>
      </c>
      <c r="AWX23" s="112" t="s">
        <v>3018</v>
      </c>
      <c r="AWY23" s="112" t="s">
        <v>3019</v>
      </c>
      <c r="AWZ23" s="594" t="s">
        <v>696</v>
      </c>
      <c r="AXA23" s="490" t="s">
        <v>697</v>
      </c>
      <c r="AXB23" s="490" t="s">
        <v>1353</v>
      </c>
      <c r="AXC23" s="490" t="s">
        <v>1354</v>
      </c>
      <c r="AXD23" s="490" t="s">
        <v>1355</v>
      </c>
      <c r="AXE23" s="490" t="s">
        <v>1356</v>
      </c>
      <c r="AXF23" s="490" t="s">
        <v>698</v>
      </c>
      <c r="AXG23" s="490" t="s">
        <v>1357</v>
      </c>
      <c r="AXH23" s="490" t="s">
        <v>1359</v>
      </c>
      <c r="AXI23" s="490" t="s">
        <v>1358</v>
      </c>
      <c r="AXJ23" s="490" t="s">
        <v>1360</v>
      </c>
      <c r="AXK23" s="490" t="s">
        <v>1361</v>
      </c>
      <c r="AXL23" s="490" t="s">
        <v>1362</v>
      </c>
      <c r="AXM23" s="490" t="s">
        <v>1363</v>
      </c>
      <c r="AXN23" s="521" t="s">
        <v>1364</v>
      </c>
      <c r="AXO23" s="590" t="s">
        <v>706</v>
      </c>
      <c r="AXP23" s="490" t="s">
        <v>707</v>
      </c>
      <c r="AXQ23" s="517" t="s">
        <v>708</v>
      </c>
      <c r="AXR23" s="517" t="s">
        <v>709</v>
      </c>
      <c r="AXS23" s="517" t="s">
        <v>710</v>
      </c>
      <c r="AXT23" s="517" t="s">
        <v>3187</v>
      </c>
      <c r="AXU23" s="517" t="s">
        <v>3188</v>
      </c>
      <c r="AXV23" s="517" t="s">
        <v>3180</v>
      </c>
      <c r="AXW23" s="517" t="s">
        <v>3179</v>
      </c>
      <c r="AXX23" s="112" t="s">
        <v>3185</v>
      </c>
      <c r="AXY23" s="112" t="s">
        <v>3186</v>
      </c>
      <c r="AXZ23" s="517" t="s">
        <v>711</v>
      </c>
      <c r="AYA23" s="549" t="s">
        <v>712</v>
      </c>
      <c r="AYB23" s="540" t="s">
        <v>723</v>
      </c>
      <c r="AYC23" s="490" t="s">
        <v>724</v>
      </c>
      <c r="AYD23" s="490" t="s">
        <v>725</v>
      </c>
      <c r="AYE23" s="490" t="s">
        <v>726</v>
      </c>
      <c r="AYF23" s="490" t="s">
        <v>727</v>
      </c>
      <c r="AYG23" s="490" t="s">
        <v>728</v>
      </c>
      <c r="AYH23" s="490" t="s">
        <v>729</v>
      </c>
      <c r="AYI23" s="490" t="s">
        <v>730</v>
      </c>
      <c r="AYJ23" s="490" t="s">
        <v>731</v>
      </c>
      <c r="AYK23" s="490" t="s">
        <v>732</v>
      </c>
      <c r="AYL23" s="490" t="s">
        <v>733</v>
      </c>
      <c r="AYM23" s="490" t="s">
        <v>734</v>
      </c>
      <c r="AYN23" s="490" t="s">
        <v>735</v>
      </c>
      <c r="AYO23" s="490" t="s">
        <v>736</v>
      </c>
      <c r="AYP23" s="490" t="s">
        <v>737</v>
      </c>
      <c r="AYQ23" s="490" t="s">
        <v>738</v>
      </c>
      <c r="AYR23" s="490" t="s">
        <v>739</v>
      </c>
      <c r="AYS23" s="490" t="s">
        <v>740</v>
      </c>
      <c r="AYT23" s="490" t="s">
        <v>741</v>
      </c>
      <c r="AYU23" s="490" t="s">
        <v>742</v>
      </c>
      <c r="AYV23" s="490" t="s">
        <v>743</v>
      </c>
      <c r="AYW23" s="490" t="s">
        <v>744</v>
      </c>
      <c r="AYX23" s="490" t="s">
        <v>745</v>
      </c>
      <c r="AYY23" s="490" t="s">
        <v>2562</v>
      </c>
      <c r="AYZ23" s="490" t="s">
        <v>2560</v>
      </c>
      <c r="AZA23" s="521" t="s">
        <v>2561</v>
      </c>
      <c r="AZB23" s="540" t="s">
        <v>748</v>
      </c>
      <c r="AZC23" s="490" t="s">
        <v>749</v>
      </c>
      <c r="AZD23" s="517" t="s">
        <v>750</v>
      </c>
      <c r="AZE23" s="517" t="s">
        <v>751</v>
      </c>
      <c r="AZF23" s="490" t="s">
        <v>3318</v>
      </c>
      <c r="AZG23" s="521" t="s">
        <v>3319</v>
      </c>
      <c r="AZH23" s="594" t="s">
        <v>758</v>
      </c>
      <c r="AZI23" s="490" t="s">
        <v>759</v>
      </c>
      <c r="AZJ23" s="490" t="s">
        <v>760</v>
      </c>
      <c r="AZK23" s="490" t="s">
        <v>761</v>
      </c>
      <c r="AZL23" s="490" t="s">
        <v>762</v>
      </c>
      <c r="AZM23" s="490" t="s">
        <v>763</v>
      </c>
      <c r="AZN23" s="490" t="s">
        <v>764</v>
      </c>
      <c r="AZO23" s="490" t="s">
        <v>765</v>
      </c>
      <c r="AZP23" s="490" t="s">
        <v>766</v>
      </c>
      <c r="AZQ23" s="490" t="s">
        <v>767</v>
      </c>
      <c r="AZR23" s="490" t="s">
        <v>768</v>
      </c>
      <c r="AZS23" s="490" t="s">
        <v>769</v>
      </c>
      <c r="AZT23" s="490" t="s">
        <v>770</v>
      </c>
      <c r="AZU23" s="490" t="s">
        <v>771</v>
      </c>
      <c r="AZV23" s="490" t="s">
        <v>772</v>
      </c>
      <c r="AZW23" s="490" t="s">
        <v>773</v>
      </c>
      <c r="AZX23" s="490" t="s">
        <v>774</v>
      </c>
      <c r="AZY23" s="490" t="s">
        <v>775</v>
      </c>
      <c r="AZZ23" s="490" t="s">
        <v>776</v>
      </c>
      <c r="BAA23" s="490" t="s">
        <v>777</v>
      </c>
      <c r="BAB23" s="490" t="s">
        <v>778</v>
      </c>
      <c r="BAC23" s="490" t="s">
        <v>779</v>
      </c>
      <c r="BAD23" s="521" t="s">
        <v>780</v>
      </c>
      <c r="BAE23" s="540" t="s">
        <v>1122</v>
      </c>
      <c r="BAF23" s="521" t="s">
        <v>1123</v>
      </c>
      <c r="BAG23" s="540" t="s">
        <v>115</v>
      </c>
      <c r="BAH23" s="425" t="s">
        <v>1388</v>
      </c>
      <c r="BAI23" s="490" t="s">
        <v>116</v>
      </c>
      <c r="BAJ23" s="112" t="s">
        <v>1390</v>
      </c>
      <c r="BAK23" s="490" t="s">
        <v>118</v>
      </c>
      <c r="BAL23" s="112" t="s">
        <v>1392</v>
      </c>
      <c r="BAM23" s="490" t="s">
        <v>119</v>
      </c>
      <c r="BAN23" s="112" t="s">
        <v>1393</v>
      </c>
      <c r="BAO23" s="490" t="s">
        <v>121</v>
      </c>
      <c r="BAP23" s="112" t="s">
        <v>1394</v>
      </c>
      <c r="BAQ23" s="490" t="s">
        <v>122</v>
      </c>
      <c r="BAR23" s="112" t="s">
        <v>1395</v>
      </c>
      <c r="BAS23" s="490" t="s">
        <v>124</v>
      </c>
      <c r="BAT23" s="112" t="s">
        <v>1396</v>
      </c>
      <c r="BAU23" s="490" t="s">
        <v>125</v>
      </c>
      <c r="BAV23" s="428" t="s">
        <v>1397</v>
      </c>
      <c r="BAW23" s="540" t="s">
        <v>1403</v>
      </c>
      <c r="BAX23" s="490" t="s">
        <v>1404</v>
      </c>
      <c r="BAY23" s="490" t="s">
        <v>1405</v>
      </c>
      <c r="BAZ23" s="490" t="s">
        <v>1406</v>
      </c>
      <c r="BBA23" s="490" t="s">
        <v>1407</v>
      </c>
      <c r="BBB23" s="490" t="s">
        <v>1408</v>
      </c>
      <c r="BBC23" s="490" t="s">
        <v>1409</v>
      </c>
      <c r="BBD23" s="490" t="s">
        <v>1410</v>
      </c>
      <c r="BBE23" s="490" t="s">
        <v>1411</v>
      </c>
      <c r="BBF23" s="490" t="s">
        <v>1412</v>
      </c>
      <c r="BBG23" s="490" t="s">
        <v>1413</v>
      </c>
      <c r="BBH23" s="490" t="s">
        <v>1414</v>
      </c>
      <c r="BBI23" s="490" t="s">
        <v>1415</v>
      </c>
      <c r="BBJ23" s="490" t="s">
        <v>1416</v>
      </c>
      <c r="BBK23" s="490" t="s">
        <v>1417</v>
      </c>
      <c r="BBL23" s="490" t="s">
        <v>1418</v>
      </c>
      <c r="BBM23" s="490" t="s">
        <v>1419</v>
      </c>
      <c r="BBN23" s="490" t="s">
        <v>1420</v>
      </c>
      <c r="BBO23" s="490" t="s">
        <v>1421</v>
      </c>
      <c r="BBP23" s="490" t="s">
        <v>1422</v>
      </c>
      <c r="BBQ23" s="490" t="s">
        <v>1423</v>
      </c>
      <c r="BBR23" s="490" t="s">
        <v>1424</v>
      </c>
      <c r="BBS23" s="490" t="s">
        <v>1425</v>
      </c>
      <c r="BBT23" s="490" t="s">
        <v>1426</v>
      </c>
      <c r="BBU23" s="490" t="s">
        <v>1427</v>
      </c>
      <c r="BBV23" s="490" t="s">
        <v>1428</v>
      </c>
      <c r="BBW23" s="490" t="s">
        <v>1429</v>
      </c>
      <c r="BBX23" s="521" t="s">
        <v>1430</v>
      </c>
      <c r="BBY23" s="540" t="s">
        <v>1431</v>
      </c>
      <c r="BBZ23" s="490" t="s">
        <v>153</v>
      </c>
      <c r="BCA23" s="490" t="s">
        <v>154</v>
      </c>
      <c r="BCB23" s="490" t="s">
        <v>155</v>
      </c>
      <c r="BCC23" s="490" t="s">
        <v>156</v>
      </c>
      <c r="BCD23" s="490" t="s">
        <v>157</v>
      </c>
      <c r="BCE23" s="490" t="s">
        <v>158</v>
      </c>
      <c r="BCF23" s="490" t="s">
        <v>159</v>
      </c>
      <c r="BCG23" s="490" t="s">
        <v>160</v>
      </c>
      <c r="BCH23" s="490" t="s">
        <v>161</v>
      </c>
      <c r="BCI23" s="490" t="s">
        <v>162</v>
      </c>
      <c r="BCJ23" s="490" t="s">
        <v>163</v>
      </c>
      <c r="BCK23" s="490" t="s">
        <v>164</v>
      </c>
      <c r="BCL23" s="490" t="s">
        <v>165</v>
      </c>
      <c r="BCM23" s="490" t="s">
        <v>166</v>
      </c>
      <c r="BCN23" s="490" t="s">
        <v>167</v>
      </c>
      <c r="BCO23" s="490" t="s">
        <v>168</v>
      </c>
      <c r="BCP23" s="490" t="s">
        <v>169</v>
      </c>
      <c r="BCQ23" s="476" t="s">
        <v>170</v>
      </c>
      <c r="BCR23" s="521" t="s">
        <v>171</v>
      </c>
      <c r="BCS23" s="540" t="s">
        <v>182</v>
      </c>
      <c r="BCT23" s="490" t="s">
        <v>183</v>
      </c>
      <c r="BCU23" s="490" t="s">
        <v>184</v>
      </c>
      <c r="BCV23" s="490" t="s">
        <v>185</v>
      </c>
      <c r="BCW23" s="490" t="s">
        <v>186</v>
      </c>
      <c r="BCX23" s="490" t="s">
        <v>187</v>
      </c>
      <c r="BCY23" s="490" t="s">
        <v>188</v>
      </c>
      <c r="BCZ23" s="490" t="s">
        <v>189</v>
      </c>
      <c r="BDA23" s="490" t="s">
        <v>190</v>
      </c>
      <c r="BDB23" s="490" t="s">
        <v>191</v>
      </c>
      <c r="BDC23" s="490" t="s">
        <v>192</v>
      </c>
      <c r="BDD23" s="490" t="s">
        <v>193</v>
      </c>
      <c r="BDE23" s="490" t="s">
        <v>194</v>
      </c>
      <c r="BDF23" s="490" t="s">
        <v>195</v>
      </c>
      <c r="BDG23" s="490" t="s">
        <v>196</v>
      </c>
      <c r="BDH23" s="490" t="s">
        <v>197</v>
      </c>
      <c r="BDI23" s="490" t="s">
        <v>198</v>
      </c>
      <c r="BDJ23" s="490" t="s">
        <v>199</v>
      </c>
      <c r="BDK23" s="609" t="s">
        <v>200</v>
      </c>
      <c r="BDL23" s="521" t="s">
        <v>201</v>
      </c>
      <c r="BDM23" s="540" t="s">
        <v>1421</v>
      </c>
      <c r="BDN23" s="490" t="s">
        <v>1422</v>
      </c>
      <c r="BDO23" s="425" t="s">
        <v>1435</v>
      </c>
      <c r="BDP23" s="428" t="s">
        <v>1436</v>
      </c>
      <c r="BDQ23" s="590" t="s">
        <v>1440</v>
      </c>
      <c r="BDR23" s="517" t="s">
        <v>1441</v>
      </c>
      <c r="BDS23" s="517" t="s">
        <v>1442</v>
      </c>
      <c r="BDT23" s="517" t="s">
        <v>1443</v>
      </c>
      <c r="BDU23" s="517" t="s">
        <v>1444</v>
      </c>
      <c r="BDV23" s="879" t="s">
        <v>1445</v>
      </c>
      <c r="BDW23" s="112" t="s">
        <v>211</v>
      </c>
      <c r="BDX23" s="112" t="s">
        <v>212</v>
      </c>
      <c r="BDY23" s="517" t="s">
        <v>213</v>
      </c>
      <c r="BDZ23" s="517" t="s">
        <v>214</v>
      </c>
      <c r="BEA23" s="517" t="s">
        <v>215</v>
      </c>
      <c r="BEB23" s="517" t="s">
        <v>208</v>
      </c>
      <c r="BEC23" s="517" t="s">
        <v>209</v>
      </c>
      <c r="BED23" s="549" t="s">
        <v>210</v>
      </c>
      <c r="BEE23" s="873" t="s">
        <v>227</v>
      </c>
      <c r="BEF23" s="451" t="s">
        <v>228</v>
      </c>
      <c r="BEG23" s="596" t="s">
        <v>229</v>
      </c>
      <c r="BEH23" s="451" t="s">
        <v>230</v>
      </c>
      <c r="BEI23" s="596" t="s">
        <v>231</v>
      </c>
      <c r="BEJ23" s="592" t="s">
        <v>239</v>
      </c>
      <c r="BEK23" s="112" t="s">
        <v>248</v>
      </c>
      <c r="BEL23" s="112" t="s">
        <v>249</v>
      </c>
      <c r="BEM23" s="596" t="s">
        <v>232</v>
      </c>
      <c r="BEN23" s="597" t="s">
        <v>233</v>
      </c>
      <c r="BEO23" s="873" t="s">
        <v>231</v>
      </c>
      <c r="BEP23" s="592" t="s">
        <v>239</v>
      </c>
      <c r="BEQ23" s="596" t="s">
        <v>240</v>
      </c>
      <c r="BER23" s="592" t="s">
        <v>241</v>
      </c>
      <c r="BES23" s="596" t="s">
        <v>242</v>
      </c>
      <c r="BET23" s="592" t="s">
        <v>243</v>
      </c>
      <c r="BEU23" s="596" t="s">
        <v>244</v>
      </c>
      <c r="BEV23" s="592" t="s">
        <v>245</v>
      </c>
      <c r="BEW23" s="596" t="s">
        <v>246</v>
      </c>
      <c r="BEX23" s="597" t="s">
        <v>247</v>
      </c>
      <c r="BEY23" s="873" t="s">
        <v>231</v>
      </c>
      <c r="BEZ23" s="592" t="s">
        <v>239</v>
      </c>
      <c r="BFA23" s="596" t="s">
        <v>256</v>
      </c>
      <c r="BFB23" s="592" t="s">
        <v>257</v>
      </c>
      <c r="BFC23" s="596" t="s">
        <v>258</v>
      </c>
      <c r="BFD23" s="592" t="s">
        <v>259</v>
      </c>
      <c r="BFE23" s="596" t="s">
        <v>260</v>
      </c>
      <c r="BFF23" s="592" t="s">
        <v>261</v>
      </c>
      <c r="BFG23" s="596" t="s">
        <v>262</v>
      </c>
      <c r="BFH23" s="592" t="s">
        <v>263</v>
      </c>
      <c r="BFI23" s="596" t="s">
        <v>264</v>
      </c>
      <c r="BFJ23" s="592" t="s">
        <v>265</v>
      </c>
      <c r="BFK23" s="596" t="s">
        <v>266</v>
      </c>
      <c r="BFL23" s="597" t="s">
        <v>267</v>
      </c>
      <c r="BFM23" s="540" t="s">
        <v>1450</v>
      </c>
      <c r="BFN23" s="490" t="s">
        <v>1451</v>
      </c>
      <c r="BFO23" s="490" t="s">
        <v>115</v>
      </c>
      <c r="BFP23" s="490" t="s">
        <v>116</v>
      </c>
      <c r="BFQ23" s="490" t="s">
        <v>118</v>
      </c>
      <c r="BFR23" s="490" t="s">
        <v>119</v>
      </c>
      <c r="BFS23" s="429" t="s">
        <v>1452</v>
      </c>
      <c r="BFT23" s="429" t="s">
        <v>1453</v>
      </c>
      <c r="BFU23" s="490" t="s">
        <v>1454</v>
      </c>
      <c r="BFV23" s="490" t="s">
        <v>1455</v>
      </c>
      <c r="BFW23" s="112" t="s">
        <v>1456</v>
      </c>
      <c r="BFX23" s="112" t="s">
        <v>1457</v>
      </c>
      <c r="BFY23" s="490" t="s">
        <v>1458</v>
      </c>
      <c r="BFZ23" s="490" t="s">
        <v>1459</v>
      </c>
      <c r="BGA23" s="425" t="s">
        <v>1460</v>
      </c>
      <c r="BGB23" s="428" t="s">
        <v>1461</v>
      </c>
      <c r="BGC23" s="540" t="s">
        <v>1467</v>
      </c>
      <c r="BGD23" s="490" t="s">
        <v>1468</v>
      </c>
      <c r="BGE23" s="490" t="s">
        <v>1469</v>
      </c>
      <c r="BGF23" s="490" t="s">
        <v>1470</v>
      </c>
      <c r="BGG23" s="490" t="s">
        <v>1471</v>
      </c>
      <c r="BGH23" s="490" t="s">
        <v>1472</v>
      </c>
      <c r="BGI23" s="490" t="s">
        <v>1473</v>
      </c>
      <c r="BGJ23" s="490" t="s">
        <v>1474</v>
      </c>
      <c r="BGK23" s="490" t="s">
        <v>1475</v>
      </c>
      <c r="BGL23" s="490" t="s">
        <v>1476</v>
      </c>
      <c r="BGM23" s="490" t="s">
        <v>1477</v>
      </c>
      <c r="BGN23" s="490" t="s">
        <v>1478</v>
      </c>
      <c r="BGO23" s="490" t="s">
        <v>1479</v>
      </c>
      <c r="BGP23" s="490" t="s">
        <v>1480</v>
      </c>
      <c r="BGQ23" s="490" t="s">
        <v>1481</v>
      </c>
      <c r="BGR23" s="490" t="s">
        <v>1482</v>
      </c>
      <c r="BGS23" s="594" t="s">
        <v>1483</v>
      </c>
      <c r="BGT23" s="490" t="s">
        <v>1484</v>
      </c>
      <c r="BGU23" s="490" t="s">
        <v>1485</v>
      </c>
      <c r="BGV23" s="490" t="s">
        <v>1486</v>
      </c>
      <c r="BGW23" s="490" t="s">
        <v>1487</v>
      </c>
      <c r="BGX23" s="521" t="s">
        <v>1488</v>
      </c>
      <c r="BGY23" s="540" t="s">
        <v>1490</v>
      </c>
      <c r="BGZ23" s="490" t="s">
        <v>1491</v>
      </c>
      <c r="BHA23" s="490" t="s">
        <v>1492</v>
      </c>
      <c r="BHB23" s="490" t="s">
        <v>1493</v>
      </c>
      <c r="BHC23" s="594" t="s">
        <v>1494</v>
      </c>
      <c r="BHD23" s="490" t="s">
        <v>1495</v>
      </c>
      <c r="BHE23" s="490" t="s">
        <v>1496</v>
      </c>
      <c r="BHF23" s="490" t="s">
        <v>1497</v>
      </c>
      <c r="BHG23" s="490" t="s">
        <v>1498</v>
      </c>
      <c r="BHH23" s="490" t="s">
        <v>1499</v>
      </c>
      <c r="BHI23" s="490" t="s">
        <v>1500</v>
      </c>
      <c r="BHJ23" s="490" t="s">
        <v>1501</v>
      </c>
      <c r="BHK23" s="490" t="s">
        <v>1502</v>
      </c>
      <c r="BHL23" s="490" t="s">
        <v>1503</v>
      </c>
      <c r="BHM23" s="490" t="s">
        <v>1504</v>
      </c>
      <c r="BHN23" s="490" t="s">
        <v>1505</v>
      </c>
      <c r="BHO23" s="490" t="s">
        <v>1506</v>
      </c>
      <c r="BHP23" s="490" t="s">
        <v>1507</v>
      </c>
      <c r="BHQ23" s="594" t="s">
        <v>1508</v>
      </c>
      <c r="BHR23" s="594" t="s">
        <v>1509</v>
      </c>
      <c r="BHS23" s="594" t="s">
        <v>1510</v>
      </c>
      <c r="BHT23" s="521" t="s">
        <v>1511</v>
      </c>
      <c r="BHU23" s="590" t="s">
        <v>2081</v>
      </c>
      <c r="BHV23" s="517" t="s">
        <v>2082</v>
      </c>
      <c r="BHW23" s="517" t="s">
        <v>2083</v>
      </c>
      <c r="BHX23" s="517" t="s">
        <v>2084</v>
      </c>
      <c r="BHY23" s="879" t="s">
        <v>2085</v>
      </c>
      <c r="BHZ23" s="521" t="s">
        <v>2086</v>
      </c>
      <c r="BIA23" s="540" t="s">
        <v>287</v>
      </c>
      <c r="BIB23" s="490" t="s">
        <v>288</v>
      </c>
      <c r="BIC23" s="112" t="s">
        <v>287</v>
      </c>
      <c r="BID23" s="112" t="s">
        <v>288</v>
      </c>
      <c r="BIE23" s="112" t="s">
        <v>289</v>
      </c>
      <c r="BIF23" s="112" t="s">
        <v>290</v>
      </c>
      <c r="BIG23" s="490" t="s">
        <v>291</v>
      </c>
      <c r="BIH23" s="490" t="s">
        <v>292</v>
      </c>
      <c r="BII23" s="112" t="s">
        <v>293</v>
      </c>
      <c r="BIJ23" s="112" t="s">
        <v>292</v>
      </c>
      <c r="BIK23" s="112" t="s">
        <v>294</v>
      </c>
      <c r="BIL23" s="112" t="s">
        <v>295</v>
      </c>
      <c r="BIM23" s="112" t="s">
        <v>296</v>
      </c>
      <c r="BIN23" s="112" t="s">
        <v>297</v>
      </c>
      <c r="BIO23" s="490" t="s">
        <v>298</v>
      </c>
      <c r="BIP23" s="476" t="s">
        <v>299</v>
      </c>
      <c r="BIQ23" s="521" t="s">
        <v>300</v>
      </c>
      <c r="BIR23" s="540" t="s">
        <v>1517</v>
      </c>
      <c r="BIS23" s="490" t="s">
        <v>1518</v>
      </c>
      <c r="BIT23" s="490" t="s">
        <v>1519</v>
      </c>
      <c r="BIU23" s="490" t="s">
        <v>1520</v>
      </c>
      <c r="BIV23" s="490" t="s">
        <v>1521</v>
      </c>
      <c r="BIW23" s="657" t="s">
        <v>1522</v>
      </c>
      <c r="BIX23" s="778" t="s">
        <v>2198</v>
      </c>
      <c r="BIY23" s="490" t="s">
        <v>2199</v>
      </c>
      <c r="BIZ23" s="490" t="s">
        <v>2200</v>
      </c>
      <c r="BJA23" s="490" t="s">
        <v>2201</v>
      </c>
      <c r="BJB23" s="490" t="s">
        <v>2202</v>
      </c>
      <c r="BJC23" s="490" t="s">
        <v>2203</v>
      </c>
      <c r="BJD23" s="490" t="s">
        <v>2204</v>
      </c>
      <c r="BJE23" s="490" t="s">
        <v>2205</v>
      </c>
      <c r="BJF23" s="490" t="s">
        <v>2206</v>
      </c>
      <c r="BJG23" s="490" t="s">
        <v>2207</v>
      </c>
      <c r="BJH23" s="490" t="s">
        <v>2208</v>
      </c>
      <c r="BJI23" s="112" t="s">
        <v>2209</v>
      </c>
      <c r="BJJ23" s="112" t="s">
        <v>2210</v>
      </c>
      <c r="BJK23" s="428" t="s">
        <v>2211</v>
      </c>
      <c r="BJL23" s="540" t="s">
        <v>3368</v>
      </c>
      <c r="BJM23" s="521" t="s">
        <v>3369</v>
      </c>
      <c r="BJN23" s="590" t="s">
        <v>3372</v>
      </c>
      <c r="BJO23" s="521" t="s">
        <v>3373</v>
      </c>
      <c r="BJP23" s="799" t="s">
        <v>785</v>
      </c>
      <c r="BJQ23" s="517" t="s">
        <v>786</v>
      </c>
      <c r="BJR23" s="517" t="s">
        <v>787</v>
      </c>
      <c r="BJS23" s="517" t="s">
        <v>788</v>
      </c>
      <c r="BJT23" s="517" t="s">
        <v>789</v>
      </c>
      <c r="BJU23" s="517" t="s">
        <v>790</v>
      </c>
      <c r="BJV23" s="517" t="s">
        <v>791</v>
      </c>
      <c r="BJW23" s="517" t="s">
        <v>792</v>
      </c>
      <c r="BJX23" s="517" t="s">
        <v>793</v>
      </c>
      <c r="BJY23" s="517" t="s">
        <v>794</v>
      </c>
      <c r="BJZ23" s="517" t="s">
        <v>795</v>
      </c>
      <c r="BKA23" s="517" t="s">
        <v>796</v>
      </c>
      <c r="BKB23" s="517" t="s">
        <v>797</v>
      </c>
      <c r="BKC23" s="879" t="s">
        <v>798</v>
      </c>
      <c r="BKD23" s="540" t="s">
        <v>1128</v>
      </c>
      <c r="BKE23" s="490" t="s">
        <v>1129</v>
      </c>
      <c r="BKF23" s="524" t="s">
        <v>1130</v>
      </c>
      <c r="BKG23" s="901" t="s">
        <v>1131</v>
      </c>
      <c r="BKH23" s="524" t="s">
        <v>1964</v>
      </c>
      <c r="BKI23" s="901" t="s">
        <v>1965</v>
      </c>
      <c r="BKJ23" s="524" t="s">
        <v>1944</v>
      </c>
      <c r="BKK23" s="524" t="s">
        <v>1945</v>
      </c>
      <c r="BKL23" s="524" t="s">
        <v>1946</v>
      </c>
      <c r="BKM23" s="524" t="s">
        <v>1947</v>
      </c>
      <c r="BKN23" s="524" t="s">
        <v>1948</v>
      </c>
      <c r="BKO23" s="524" t="s">
        <v>1949</v>
      </c>
      <c r="BKP23" s="524" t="s">
        <v>1950</v>
      </c>
      <c r="BKQ23" s="524" t="s">
        <v>1951</v>
      </c>
      <c r="BKR23" s="524" t="s">
        <v>1952</v>
      </c>
      <c r="BKS23" s="524" t="s">
        <v>1953</v>
      </c>
      <c r="BKT23" s="524" t="s">
        <v>1954</v>
      </c>
      <c r="BKU23" s="524" t="s">
        <v>1955</v>
      </c>
      <c r="BKV23" s="516" t="s">
        <v>2109</v>
      </c>
      <c r="BKW23" s="516" t="s">
        <v>2110</v>
      </c>
      <c r="BKX23" s="516" t="s">
        <v>3203</v>
      </c>
      <c r="BKY23" s="516" t="s">
        <v>3204</v>
      </c>
      <c r="BKZ23" s="516" t="s">
        <v>3206</v>
      </c>
      <c r="BLA23" s="516" t="s">
        <v>3205</v>
      </c>
      <c r="BLB23" s="516" t="s">
        <v>3207</v>
      </c>
      <c r="BLC23" s="924" t="s">
        <v>3208</v>
      </c>
      <c r="BLD23" s="916" t="s">
        <v>1571</v>
      </c>
      <c r="BLE23" s="452" t="s">
        <v>1572</v>
      </c>
      <c r="BLF23" s="899" t="s">
        <v>1573</v>
      </c>
      <c r="BLG23" s="452" t="s">
        <v>1574</v>
      </c>
      <c r="BLH23" s="899" t="s">
        <v>1575</v>
      </c>
      <c r="BLI23" s="452" t="s">
        <v>1576</v>
      </c>
      <c r="BLJ23" s="899" t="s">
        <v>1577</v>
      </c>
      <c r="BLK23" s="453" t="s">
        <v>1578</v>
      </c>
      <c r="BLL23" s="594" t="s">
        <v>1525</v>
      </c>
      <c r="BLM23" s="490" t="s">
        <v>1527</v>
      </c>
      <c r="BLN23" s="490" t="s">
        <v>2239</v>
      </c>
      <c r="BLO23" s="490" t="s">
        <v>2240</v>
      </c>
      <c r="BLP23" s="490" t="s">
        <v>2241</v>
      </c>
      <c r="BLQ23" s="490" t="s">
        <v>2242</v>
      </c>
      <c r="BLR23" s="490" t="s">
        <v>1526</v>
      </c>
      <c r="BLS23" s="490" t="s">
        <v>1528</v>
      </c>
      <c r="BLT23" s="490" t="s">
        <v>2496</v>
      </c>
      <c r="BLU23" s="490" t="s">
        <v>2497</v>
      </c>
      <c r="BLV23" s="112" t="s">
        <v>2538</v>
      </c>
      <c r="BLW23" s="112" t="s">
        <v>2539</v>
      </c>
      <c r="BLX23" s="112" t="s">
        <v>2547</v>
      </c>
      <c r="BLY23" s="425" t="s">
        <v>2548</v>
      </c>
      <c r="BLZ23" s="112" t="s">
        <v>2549</v>
      </c>
      <c r="BMA23" s="112" t="s">
        <v>2550</v>
      </c>
      <c r="BMB23" s="112" t="s">
        <v>2551</v>
      </c>
      <c r="BMC23" s="112" t="s">
        <v>2540</v>
      </c>
      <c r="BMD23" s="112" t="s">
        <v>2541</v>
      </c>
      <c r="BME23" s="425" t="s">
        <v>2542</v>
      </c>
      <c r="BMF23" s="426" t="s">
        <v>1530</v>
      </c>
      <c r="BMG23" s="112" t="s">
        <v>1531</v>
      </c>
      <c r="BMH23" s="112" t="s">
        <v>1532</v>
      </c>
      <c r="BMI23" s="112" t="s">
        <v>1533</v>
      </c>
      <c r="BMJ23" s="112" t="s">
        <v>1534</v>
      </c>
      <c r="BMK23" s="112" t="s">
        <v>1535</v>
      </c>
      <c r="BML23" s="112" t="s">
        <v>1536</v>
      </c>
      <c r="BMM23" s="112" t="s">
        <v>1537</v>
      </c>
      <c r="BMN23" s="112" t="s">
        <v>1538</v>
      </c>
      <c r="BMO23" s="112" t="s">
        <v>1539</v>
      </c>
      <c r="BMP23" s="112" t="s">
        <v>1540</v>
      </c>
      <c r="BMQ23" s="428" t="s">
        <v>1541</v>
      </c>
      <c r="BMR23" s="429" t="s">
        <v>1542</v>
      </c>
      <c r="BMS23" s="112" t="s">
        <v>1543</v>
      </c>
      <c r="BMT23" s="112" t="s">
        <v>1544</v>
      </c>
      <c r="BMU23" s="112" t="s">
        <v>1545</v>
      </c>
      <c r="BMV23" s="112" t="s">
        <v>1546</v>
      </c>
      <c r="BMW23" s="112" t="s">
        <v>1547</v>
      </c>
      <c r="BMX23" s="112" t="s">
        <v>1548</v>
      </c>
      <c r="BMY23" s="112" t="s">
        <v>1549</v>
      </c>
      <c r="BMZ23" s="425" t="s">
        <v>1550</v>
      </c>
      <c r="BNA23" s="425" t="s">
        <v>1551</v>
      </c>
      <c r="BNB23" s="425" t="s">
        <v>1552</v>
      </c>
      <c r="BNC23" s="428" t="s">
        <v>1553</v>
      </c>
      <c r="BND23" s="540" t="s">
        <v>2244</v>
      </c>
      <c r="BNE23" s="490" t="s">
        <v>2245</v>
      </c>
      <c r="BNF23" s="490" t="s">
        <v>2246</v>
      </c>
      <c r="BNG23" s="490" t="s">
        <v>2247</v>
      </c>
      <c r="BNH23" s="490" t="s">
        <v>2248</v>
      </c>
      <c r="BNI23" s="490" t="s">
        <v>2249</v>
      </c>
      <c r="BNJ23" s="490" t="s">
        <v>2250</v>
      </c>
      <c r="BNK23" s="490" t="s">
        <v>2251</v>
      </c>
      <c r="BNL23" s="490" t="s">
        <v>2252</v>
      </c>
      <c r="BNM23" s="490" t="s">
        <v>2253</v>
      </c>
      <c r="BNN23" s="490" t="s">
        <v>2254</v>
      </c>
      <c r="BNO23" s="490" t="s">
        <v>2255</v>
      </c>
      <c r="BNP23" s="490" t="s">
        <v>2256</v>
      </c>
      <c r="BNQ23" s="490" t="s">
        <v>2257</v>
      </c>
      <c r="BNR23" s="490" t="s">
        <v>2258</v>
      </c>
      <c r="BNS23" s="490" t="s">
        <v>2259</v>
      </c>
      <c r="BNT23" s="490" t="s">
        <v>2260</v>
      </c>
      <c r="BNU23" s="521" t="s">
        <v>2261</v>
      </c>
      <c r="BNV23" s="540" t="s">
        <v>2262</v>
      </c>
      <c r="BNW23" s="490" t="s">
        <v>2263</v>
      </c>
      <c r="BNX23" s="490" t="s">
        <v>2264</v>
      </c>
      <c r="BNY23" s="490" t="s">
        <v>2265</v>
      </c>
      <c r="BNZ23" s="490" t="s">
        <v>2266</v>
      </c>
      <c r="BOA23" s="490" t="s">
        <v>2267</v>
      </c>
      <c r="BOB23" s="490" t="s">
        <v>1557</v>
      </c>
      <c r="BOC23" s="490" t="s">
        <v>1558</v>
      </c>
      <c r="BOD23" s="490" t="s">
        <v>1559</v>
      </c>
      <c r="BOE23" s="490" t="s">
        <v>1560</v>
      </c>
      <c r="BOF23" s="112" t="s">
        <v>1561</v>
      </c>
      <c r="BOG23" s="112" t="s">
        <v>1562</v>
      </c>
      <c r="BOH23" s="112" t="s">
        <v>1564</v>
      </c>
      <c r="BOI23" s="428" t="s">
        <v>1565</v>
      </c>
      <c r="BOJ23" s="540" t="s">
        <v>1566</v>
      </c>
      <c r="BOK23" s="490" t="s">
        <v>1567</v>
      </c>
      <c r="BOL23" s="476" t="s">
        <v>1569</v>
      </c>
      <c r="BOM23" s="521" t="s">
        <v>1570</v>
      </c>
      <c r="BON23" s="576" t="s">
        <v>2830</v>
      </c>
      <c r="BOO23" s="491" t="s">
        <v>2831</v>
      </c>
      <c r="BOP23" s="567" t="s">
        <v>2832</v>
      </c>
      <c r="BOQ23" s="550" t="s">
        <v>2833</v>
      </c>
      <c r="BOR23" s="590" t="s">
        <v>3346</v>
      </c>
      <c r="BOS23" s="549" t="s">
        <v>3347</v>
      </c>
      <c r="BOT23" s="540" t="s">
        <v>3358</v>
      </c>
      <c r="BOU23" s="490" t="s">
        <v>3359</v>
      </c>
      <c r="BOV23" s="490" t="s">
        <v>3360</v>
      </c>
      <c r="BOW23" s="521" t="s">
        <v>3361</v>
      </c>
    </row>
    <row r="24" spans="1:1765" s="454" customFormat="1" ht="45.75" customHeight="1" x14ac:dyDescent="0.25">
      <c r="A24" s="779"/>
      <c r="B24" s="455" t="s">
        <v>7</v>
      </c>
      <c r="C24" s="491"/>
      <c r="D24" s="491"/>
      <c r="E24" s="112" t="s">
        <v>340</v>
      </c>
      <c r="F24" s="783"/>
      <c r="G24" s="783"/>
      <c r="H24" s="112" t="s">
        <v>343</v>
      </c>
      <c r="I24" s="491"/>
      <c r="J24" s="491"/>
      <c r="K24" s="425" t="s">
        <v>346</v>
      </c>
      <c r="L24" s="576"/>
      <c r="M24" s="491" t="s">
        <v>352</v>
      </c>
      <c r="N24" s="491" t="s">
        <v>351</v>
      </c>
      <c r="O24" s="491" t="s">
        <v>352</v>
      </c>
      <c r="P24" s="491" t="s">
        <v>351</v>
      </c>
      <c r="Q24" s="517" t="s">
        <v>352</v>
      </c>
      <c r="R24" s="112" t="s">
        <v>339</v>
      </c>
      <c r="S24" s="112" t="s">
        <v>340</v>
      </c>
      <c r="T24" s="112" t="s">
        <v>339</v>
      </c>
      <c r="U24" s="112" t="s">
        <v>340</v>
      </c>
      <c r="V24" s="112" t="s">
        <v>339</v>
      </c>
      <c r="W24" s="112" t="s">
        <v>340</v>
      </c>
      <c r="X24" s="491"/>
      <c r="Y24" s="522"/>
      <c r="Z24" s="426" t="s">
        <v>1894</v>
      </c>
      <c r="AA24" s="112" t="s">
        <v>1895</v>
      </c>
      <c r="AB24" s="491"/>
      <c r="AC24" s="112" t="s">
        <v>3220</v>
      </c>
      <c r="AD24" s="491"/>
      <c r="AE24" s="427" t="s">
        <v>3222</v>
      </c>
      <c r="AF24" s="112" t="s">
        <v>1010</v>
      </c>
      <c r="AG24" s="491"/>
      <c r="AH24" s="112" t="s">
        <v>3220</v>
      </c>
      <c r="AI24" s="491"/>
      <c r="AJ24" s="112" t="s">
        <v>3222</v>
      </c>
      <c r="AK24" s="491"/>
      <c r="AL24" s="491"/>
      <c r="AM24" s="112" t="s">
        <v>1825</v>
      </c>
      <c r="AN24" s="491"/>
      <c r="AO24" s="491"/>
      <c r="AP24" s="428" t="s">
        <v>1828</v>
      </c>
      <c r="AQ24" s="576"/>
      <c r="AR24" s="491"/>
      <c r="AS24" s="491"/>
      <c r="AT24" s="491"/>
      <c r="AU24" s="491"/>
      <c r="AV24" s="491"/>
      <c r="AW24" s="428" t="s">
        <v>1831</v>
      </c>
      <c r="AX24" s="576"/>
      <c r="AY24" s="491"/>
      <c r="AZ24" s="491"/>
      <c r="BA24" s="491"/>
      <c r="BB24" s="491"/>
      <c r="BC24" s="491"/>
      <c r="BD24" s="491"/>
      <c r="BE24" s="550"/>
      <c r="BF24" s="491"/>
      <c r="BG24" s="522"/>
      <c r="BH24" s="711"/>
      <c r="BI24" s="491" t="s">
        <v>355</v>
      </c>
      <c r="BJ24" s="491" t="s">
        <v>354</v>
      </c>
      <c r="BK24" s="491" t="s">
        <v>355</v>
      </c>
      <c r="BL24" s="491" t="s">
        <v>354</v>
      </c>
      <c r="BM24" s="491" t="s">
        <v>355</v>
      </c>
      <c r="BN24" s="491" t="s">
        <v>354</v>
      </c>
      <c r="BO24" s="491" t="s">
        <v>355</v>
      </c>
      <c r="BP24" s="491" t="s">
        <v>354</v>
      </c>
      <c r="BQ24" s="491" t="s">
        <v>355</v>
      </c>
      <c r="BR24" s="491" t="s">
        <v>354</v>
      </c>
      <c r="BS24" s="522" t="s">
        <v>355</v>
      </c>
      <c r="BT24" s="429" t="s">
        <v>2304</v>
      </c>
      <c r="BU24" s="112" t="s">
        <v>2305</v>
      </c>
      <c r="BV24" s="112" t="s">
        <v>2306</v>
      </c>
      <c r="BW24" s="112" t="s">
        <v>2307</v>
      </c>
      <c r="BX24" s="112" t="s">
        <v>2308</v>
      </c>
      <c r="BY24" s="112" t="s">
        <v>2309</v>
      </c>
      <c r="BZ24" s="112" t="s">
        <v>2310</v>
      </c>
      <c r="CA24" s="112" t="s">
        <v>2311</v>
      </c>
      <c r="CB24" s="112" t="s">
        <v>2312</v>
      </c>
      <c r="CC24" s="112" t="s">
        <v>2313</v>
      </c>
      <c r="CD24" s="112" t="s">
        <v>2314</v>
      </c>
      <c r="CE24" s="428" t="s">
        <v>2315</v>
      </c>
      <c r="CF24" s="656"/>
      <c r="CG24" s="491"/>
      <c r="CH24" s="491"/>
      <c r="CI24" s="491"/>
      <c r="CJ24" s="491"/>
      <c r="CK24" s="491"/>
      <c r="CL24" s="491"/>
      <c r="CM24" s="491"/>
      <c r="CN24" s="491"/>
      <c r="CO24" s="491"/>
      <c r="CP24" s="491"/>
      <c r="CQ24" s="522"/>
      <c r="CR24" s="429" t="s">
        <v>2304</v>
      </c>
      <c r="CS24" s="112" t="s">
        <v>2305</v>
      </c>
      <c r="CT24" s="112" t="s">
        <v>2306</v>
      </c>
      <c r="CU24" s="112" t="s">
        <v>2307</v>
      </c>
      <c r="CV24" s="112" t="s">
        <v>2308</v>
      </c>
      <c r="CW24" s="112" t="s">
        <v>2309</v>
      </c>
      <c r="CX24" s="112" t="s">
        <v>2310</v>
      </c>
      <c r="CY24" s="112" t="s">
        <v>2311</v>
      </c>
      <c r="CZ24" s="112" t="s">
        <v>2312</v>
      </c>
      <c r="DA24" s="112" t="s">
        <v>2313</v>
      </c>
      <c r="DB24" s="112" t="s">
        <v>2314</v>
      </c>
      <c r="DC24" s="428" t="s">
        <v>2315</v>
      </c>
      <c r="DD24" s="576"/>
      <c r="DE24" s="491"/>
      <c r="DF24" s="491"/>
      <c r="DG24" s="491"/>
      <c r="DH24" s="491"/>
      <c r="DI24" s="491"/>
      <c r="DJ24" s="491"/>
      <c r="DK24" s="491"/>
      <c r="DL24" s="491"/>
      <c r="DM24" s="491"/>
      <c r="DN24" s="491"/>
      <c r="DO24" s="491"/>
      <c r="DP24" s="429" t="s">
        <v>2304</v>
      </c>
      <c r="DQ24" s="112" t="s">
        <v>2305</v>
      </c>
      <c r="DR24" s="112" t="s">
        <v>2306</v>
      </c>
      <c r="DS24" s="112" t="s">
        <v>2307</v>
      </c>
      <c r="DT24" s="112" t="s">
        <v>2308</v>
      </c>
      <c r="DU24" s="112" t="s">
        <v>2309</v>
      </c>
      <c r="DV24" s="112" t="s">
        <v>2310</v>
      </c>
      <c r="DW24" s="112" t="s">
        <v>2311</v>
      </c>
      <c r="DX24" s="112" t="s">
        <v>2312</v>
      </c>
      <c r="DY24" s="112" t="s">
        <v>2313</v>
      </c>
      <c r="DZ24" s="112" t="s">
        <v>2314</v>
      </c>
      <c r="EA24" s="428" t="s">
        <v>2315</v>
      </c>
      <c r="EB24" s="711"/>
      <c r="EC24" s="491"/>
      <c r="ED24" s="491"/>
      <c r="EE24" s="491"/>
      <c r="EF24" s="491"/>
      <c r="EG24" s="491"/>
      <c r="EH24" s="491"/>
      <c r="EI24" s="491"/>
      <c r="EJ24" s="491"/>
      <c r="EK24" s="491"/>
      <c r="EL24" s="491"/>
      <c r="EM24" s="522"/>
      <c r="EN24" s="429" t="s">
        <v>2304</v>
      </c>
      <c r="EO24" s="112" t="s">
        <v>2305</v>
      </c>
      <c r="EP24" s="112" t="s">
        <v>2306</v>
      </c>
      <c r="EQ24" s="112" t="s">
        <v>2307</v>
      </c>
      <c r="ER24" s="112" t="s">
        <v>2308</v>
      </c>
      <c r="ES24" s="112" t="s">
        <v>2309</v>
      </c>
      <c r="ET24" s="112" t="s">
        <v>2310</v>
      </c>
      <c r="EU24" s="112" t="s">
        <v>2311</v>
      </c>
      <c r="EV24" s="112" t="s">
        <v>2312</v>
      </c>
      <c r="EW24" s="112" t="s">
        <v>2313</v>
      </c>
      <c r="EX24" s="112" t="s">
        <v>2314</v>
      </c>
      <c r="EY24" s="428" t="s">
        <v>2315</v>
      </c>
      <c r="EZ24" s="656"/>
      <c r="FA24" s="491"/>
      <c r="FB24" s="112" t="s">
        <v>1760</v>
      </c>
      <c r="FC24" s="112" t="s">
        <v>1761</v>
      </c>
      <c r="FD24" s="491"/>
      <c r="FE24" s="491"/>
      <c r="FF24" s="491"/>
      <c r="FG24" s="491"/>
      <c r="FH24" s="491"/>
      <c r="FI24" s="491"/>
      <c r="FJ24" s="112" t="s">
        <v>1896</v>
      </c>
      <c r="FK24" s="112" t="s">
        <v>1897</v>
      </c>
      <c r="FL24" s="112" t="s">
        <v>1898</v>
      </c>
      <c r="FM24" s="425" t="s">
        <v>1899</v>
      </c>
      <c r="FN24" s="456" t="s">
        <v>564</v>
      </c>
      <c r="FO24" s="755"/>
      <c r="FP24" s="457" t="s">
        <v>564</v>
      </c>
      <c r="FQ24" s="743"/>
      <c r="FR24" s="491"/>
      <c r="FS24" s="491"/>
      <c r="FT24" s="491"/>
      <c r="FU24" s="491"/>
      <c r="FV24" s="491"/>
      <c r="FW24" s="491"/>
      <c r="FX24" s="491"/>
      <c r="FY24" s="491"/>
      <c r="FZ24" s="491"/>
      <c r="GA24" s="491"/>
      <c r="GB24" s="491"/>
      <c r="GC24" s="491"/>
      <c r="GD24" s="491"/>
      <c r="GE24" s="491"/>
      <c r="GF24" s="491"/>
      <c r="GG24" s="522"/>
      <c r="GH24" s="457" t="s">
        <v>1760</v>
      </c>
      <c r="GI24" s="458" t="s">
        <v>1761</v>
      </c>
      <c r="GJ24" s="457" t="s">
        <v>1760</v>
      </c>
      <c r="GK24" s="458" t="s">
        <v>1761</v>
      </c>
      <c r="GL24" s="457" t="s">
        <v>1760</v>
      </c>
      <c r="GM24" s="458" t="s">
        <v>1761</v>
      </c>
      <c r="GN24" s="457" t="s">
        <v>1760</v>
      </c>
      <c r="GO24" s="458" t="s">
        <v>1761</v>
      </c>
      <c r="GP24" s="457" t="s">
        <v>1760</v>
      </c>
      <c r="GQ24" s="458" t="s">
        <v>1761</v>
      </c>
      <c r="GR24" s="457" t="s">
        <v>1760</v>
      </c>
      <c r="GS24" s="457" t="s">
        <v>1761</v>
      </c>
      <c r="GT24" s="457" t="s">
        <v>1760</v>
      </c>
      <c r="GU24" s="457" t="s">
        <v>1761</v>
      </c>
      <c r="GV24" s="457" t="s">
        <v>1760</v>
      </c>
      <c r="GW24" s="459" t="s">
        <v>1761</v>
      </c>
      <c r="GX24" s="576"/>
      <c r="GY24" s="491"/>
      <c r="GZ24" s="491"/>
      <c r="HA24" s="491"/>
      <c r="HB24" s="112" t="s">
        <v>1280</v>
      </c>
      <c r="HC24" s="112" t="s">
        <v>1281</v>
      </c>
      <c r="HD24" s="491"/>
      <c r="HE24" s="491"/>
      <c r="HF24" s="491"/>
      <c r="HG24" s="491"/>
      <c r="HH24" s="112" t="s">
        <v>1900</v>
      </c>
      <c r="HI24" s="112" t="s">
        <v>1900</v>
      </c>
      <c r="HJ24" s="112" t="s">
        <v>1900</v>
      </c>
      <c r="HK24" s="428" t="s">
        <v>1900</v>
      </c>
      <c r="HL24" s="450" t="s">
        <v>1649</v>
      </c>
      <c r="HM24" s="430" t="s">
        <v>1648</v>
      </c>
      <c r="HN24" s="567"/>
      <c r="HO24" s="635"/>
      <c r="HP24" s="425" t="s">
        <v>1785</v>
      </c>
      <c r="HQ24" s="428" t="s">
        <v>1959</v>
      </c>
      <c r="HR24" s="429" t="s">
        <v>420</v>
      </c>
      <c r="HS24" s="112" t="s">
        <v>421</v>
      </c>
      <c r="HT24" s="112" t="s">
        <v>422</v>
      </c>
      <c r="HU24" s="112" t="s">
        <v>423</v>
      </c>
      <c r="HV24" s="112" t="s">
        <v>424</v>
      </c>
      <c r="HW24" s="112" t="s">
        <v>425</v>
      </c>
      <c r="HX24" s="112" t="s">
        <v>426</v>
      </c>
      <c r="HY24" s="112" t="s">
        <v>427</v>
      </c>
      <c r="HZ24" s="112" t="s">
        <v>428</v>
      </c>
      <c r="IA24" s="112" t="s">
        <v>429</v>
      </c>
      <c r="IB24" s="112" t="s">
        <v>430</v>
      </c>
      <c r="IC24" s="112" t="s">
        <v>431</v>
      </c>
      <c r="ID24" s="425" t="s">
        <v>432</v>
      </c>
      <c r="IE24" s="425" t="s">
        <v>433</v>
      </c>
      <c r="IF24" s="425" t="s">
        <v>434</v>
      </c>
      <c r="IG24" s="425" t="s">
        <v>1787</v>
      </c>
      <c r="IH24" s="711"/>
      <c r="II24" s="491"/>
      <c r="IJ24" s="491"/>
      <c r="IK24" s="491"/>
      <c r="IL24" s="491"/>
      <c r="IM24" s="491"/>
      <c r="IN24" s="491"/>
      <c r="IO24" s="491"/>
      <c r="IP24" s="491"/>
      <c r="IQ24" s="491"/>
      <c r="IR24" s="491"/>
      <c r="IS24" s="522"/>
      <c r="IT24" s="429" t="s">
        <v>1009</v>
      </c>
      <c r="IU24" s="112" t="s">
        <v>1010</v>
      </c>
      <c r="IV24" s="112" t="s">
        <v>1009</v>
      </c>
      <c r="IW24" s="112" t="s">
        <v>1010</v>
      </c>
      <c r="IX24" s="112" t="s">
        <v>1009</v>
      </c>
      <c r="IY24" s="112" t="s">
        <v>1010</v>
      </c>
      <c r="IZ24" s="112" t="s">
        <v>1009</v>
      </c>
      <c r="JA24" s="112" t="s">
        <v>1010</v>
      </c>
      <c r="JB24" s="112" t="s">
        <v>1009</v>
      </c>
      <c r="JC24" s="112" t="s">
        <v>1010</v>
      </c>
      <c r="JD24" s="112" t="s">
        <v>1009</v>
      </c>
      <c r="JE24" s="425" t="s">
        <v>1010</v>
      </c>
      <c r="JF24" s="576"/>
      <c r="JG24" s="491"/>
      <c r="JH24" s="491"/>
      <c r="JI24" s="491"/>
      <c r="JJ24" s="491"/>
      <c r="JK24" s="491"/>
      <c r="JL24" s="491"/>
      <c r="JM24" s="491"/>
      <c r="JN24" s="491"/>
      <c r="JO24" s="491"/>
      <c r="JP24" s="522"/>
      <c r="JQ24" s="425" t="s">
        <v>1025</v>
      </c>
      <c r="JR24" s="425" t="s">
        <v>1025</v>
      </c>
      <c r="JS24" s="425" t="s">
        <v>1025</v>
      </c>
      <c r="JT24" s="425" t="s">
        <v>1025</v>
      </c>
      <c r="JU24" s="425" t="s">
        <v>1025</v>
      </c>
      <c r="JV24" s="425" t="s">
        <v>1025</v>
      </c>
      <c r="JW24" s="425" t="s">
        <v>1025</v>
      </c>
      <c r="JX24" s="425" t="s">
        <v>1025</v>
      </c>
      <c r="JY24" s="425" t="s">
        <v>1025</v>
      </c>
      <c r="JZ24" s="425" t="s">
        <v>1025</v>
      </c>
      <c r="KA24" s="425" t="s">
        <v>1025</v>
      </c>
      <c r="KB24" s="711"/>
      <c r="KC24" s="491"/>
      <c r="KD24" s="491"/>
      <c r="KE24" s="433" t="s">
        <v>37</v>
      </c>
      <c r="KF24" s="491"/>
      <c r="KG24" s="460" t="s">
        <v>92</v>
      </c>
      <c r="KH24" s="491"/>
      <c r="KI24" s="457" t="s">
        <v>92</v>
      </c>
      <c r="KJ24" s="491"/>
      <c r="KK24" s="112" t="s">
        <v>92</v>
      </c>
      <c r="KL24" s="517"/>
      <c r="KM24" s="112" t="s">
        <v>92</v>
      </c>
      <c r="KN24" s="517"/>
      <c r="KO24" s="112" t="s">
        <v>92</v>
      </c>
      <c r="KP24" s="517"/>
      <c r="KQ24" s="112" t="s">
        <v>92</v>
      </c>
      <c r="KR24" s="517"/>
      <c r="KS24" s="112" t="s">
        <v>92</v>
      </c>
      <c r="KT24" s="517"/>
      <c r="KU24" s="428" t="s">
        <v>39</v>
      </c>
      <c r="KV24" s="576"/>
      <c r="KW24" s="491"/>
      <c r="KX24" s="491"/>
      <c r="KY24" s="491"/>
      <c r="KZ24" s="491"/>
      <c r="LA24" s="491"/>
      <c r="LB24" s="491"/>
      <c r="LC24" s="522"/>
      <c r="LD24" s="590"/>
      <c r="LE24" s="517"/>
      <c r="LF24" s="517"/>
      <c r="LG24" s="517"/>
      <c r="LH24" s="517"/>
      <c r="LI24" s="517"/>
      <c r="LJ24" s="517"/>
      <c r="LK24" s="517"/>
      <c r="LL24" s="517"/>
      <c r="LM24" s="517"/>
      <c r="LN24" s="517"/>
      <c r="LO24" s="517"/>
      <c r="LP24" s="517"/>
      <c r="LQ24" s="517"/>
      <c r="LR24" s="517"/>
      <c r="LS24" s="517"/>
      <c r="LT24" s="517"/>
      <c r="LU24" s="517"/>
      <c r="LV24" s="517"/>
      <c r="LW24" s="517"/>
      <c r="LX24" s="517"/>
      <c r="LY24" s="517"/>
      <c r="LZ24" s="517"/>
      <c r="MA24" s="549"/>
      <c r="MB24" s="939"/>
      <c r="MC24" s="689"/>
      <c r="MD24" s="689"/>
      <c r="ME24" s="689"/>
      <c r="MF24" s="689"/>
      <c r="MG24" s="689"/>
      <c r="MH24" s="689"/>
      <c r="MI24" s="689"/>
      <c r="MJ24" s="689"/>
      <c r="MK24" s="689"/>
      <c r="ML24" s="689"/>
      <c r="MM24" s="689"/>
      <c r="MN24" s="689"/>
      <c r="MO24" s="689"/>
      <c r="MP24" s="689"/>
      <c r="MQ24" s="689"/>
      <c r="MR24" s="689"/>
      <c r="MS24" s="689"/>
      <c r="MT24" s="689"/>
      <c r="MU24" s="689"/>
      <c r="MV24" s="689"/>
      <c r="MW24" s="689"/>
      <c r="MX24" s="689"/>
      <c r="MY24" s="689"/>
      <c r="MZ24" s="689"/>
      <c r="NA24" s="689"/>
      <c r="NB24" s="689"/>
      <c r="NC24" s="689"/>
      <c r="ND24" s="689"/>
      <c r="NE24" s="689"/>
      <c r="NF24" s="689"/>
      <c r="NG24" s="689"/>
      <c r="NH24" s="689"/>
      <c r="NI24" s="792"/>
      <c r="NJ24" s="793"/>
      <c r="NK24" s="672"/>
      <c r="NL24" s="672"/>
      <c r="NM24" s="672"/>
      <c r="NN24" s="672"/>
      <c r="NO24" s="672"/>
      <c r="NP24" s="672"/>
      <c r="NQ24" s="672"/>
      <c r="NR24" s="672"/>
      <c r="NS24" s="672"/>
      <c r="NT24" s="432" t="s">
        <v>2340</v>
      </c>
      <c r="NU24" s="429" t="s">
        <v>2357</v>
      </c>
      <c r="NV24" s="112" t="s">
        <v>2358</v>
      </c>
      <c r="NW24" s="112" t="s">
        <v>2359</v>
      </c>
      <c r="NX24" s="112" t="s">
        <v>2360</v>
      </c>
      <c r="NY24" s="112" t="s">
        <v>2361</v>
      </c>
      <c r="NZ24" s="112" t="s">
        <v>2362</v>
      </c>
      <c r="OA24" s="112" t="s">
        <v>2363</v>
      </c>
      <c r="OB24" s="112" t="s">
        <v>2364</v>
      </c>
      <c r="OC24" s="112" t="s">
        <v>2365</v>
      </c>
      <c r="OD24" s="112" t="s">
        <v>2366</v>
      </c>
      <c r="OE24" s="112" t="s">
        <v>2367</v>
      </c>
      <c r="OF24" s="112" t="s">
        <v>2368</v>
      </c>
      <c r="OG24" s="112" t="s">
        <v>2369</v>
      </c>
      <c r="OH24" s="112" t="s">
        <v>2370</v>
      </c>
      <c r="OI24" s="425" t="s">
        <v>2371</v>
      </c>
      <c r="OJ24" s="425" t="s">
        <v>2372</v>
      </c>
      <c r="OK24" s="456" t="s">
        <v>2387</v>
      </c>
      <c r="OL24" s="457" t="s">
        <v>2387</v>
      </c>
      <c r="OM24" s="457" t="s">
        <v>2387</v>
      </c>
      <c r="ON24" s="457" t="s">
        <v>2387</v>
      </c>
      <c r="OO24" s="457" t="s">
        <v>2387</v>
      </c>
      <c r="OP24" s="457" t="s">
        <v>2387</v>
      </c>
      <c r="OQ24" s="457" t="s">
        <v>2387</v>
      </c>
      <c r="OR24" s="457" t="s">
        <v>2387</v>
      </c>
      <c r="OS24" s="457" t="s">
        <v>2387</v>
      </c>
      <c r="OT24" s="457" t="s">
        <v>2387</v>
      </c>
      <c r="OU24" s="457" t="s">
        <v>2387</v>
      </c>
      <c r="OV24" s="457" t="s">
        <v>2387</v>
      </c>
      <c r="OW24" s="457" t="s">
        <v>2387</v>
      </c>
      <c r="OX24" s="459" t="s">
        <v>2387</v>
      </c>
      <c r="OY24" s="429" t="s">
        <v>2387</v>
      </c>
      <c r="OZ24" s="112" t="s">
        <v>2387</v>
      </c>
      <c r="PA24" s="112" t="s">
        <v>2387</v>
      </c>
      <c r="PB24" s="112" t="s">
        <v>2387</v>
      </c>
      <c r="PC24" s="112" t="s">
        <v>2387</v>
      </c>
      <c r="PD24" s="112" t="s">
        <v>2387</v>
      </c>
      <c r="PE24" s="112" t="s">
        <v>2387</v>
      </c>
      <c r="PF24" s="112" t="s">
        <v>2387</v>
      </c>
      <c r="PG24" s="112" t="s">
        <v>2387</v>
      </c>
      <c r="PH24" s="112" t="s">
        <v>2387</v>
      </c>
      <c r="PI24" s="112" t="s">
        <v>2387</v>
      </c>
      <c r="PJ24" s="112" t="s">
        <v>2387</v>
      </c>
      <c r="PK24" s="112" t="s">
        <v>2387</v>
      </c>
      <c r="PL24" s="112" t="s">
        <v>2387</v>
      </c>
      <c r="PM24" s="112" t="s">
        <v>2387</v>
      </c>
      <c r="PN24" s="112" t="s">
        <v>2387</v>
      </c>
      <c r="PO24" s="112" t="s">
        <v>2387</v>
      </c>
      <c r="PP24" s="428" t="s">
        <v>2387</v>
      </c>
      <c r="PQ24" s="426" t="s">
        <v>2387</v>
      </c>
      <c r="PR24" s="112" t="s">
        <v>2387</v>
      </c>
      <c r="PS24" s="112" t="s">
        <v>2387</v>
      </c>
      <c r="PT24" s="112" t="s">
        <v>2387</v>
      </c>
      <c r="PU24" s="112" t="s">
        <v>2387</v>
      </c>
      <c r="PV24" s="112" t="s">
        <v>2387</v>
      </c>
      <c r="PW24" s="112" t="s">
        <v>2387</v>
      </c>
      <c r="PX24" s="112" t="s">
        <v>2387</v>
      </c>
      <c r="PY24" s="112" t="s">
        <v>2387</v>
      </c>
      <c r="PZ24" s="112" t="s">
        <v>2387</v>
      </c>
      <c r="QA24" s="112" t="s">
        <v>2387</v>
      </c>
      <c r="QB24" s="112" t="s">
        <v>2387</v>
      </c>
      <c r="QC24" s="112" t="s">
        <v>2387</v>
      </c>
      <c r="QD24" s="428" t="s">
        <v>2387</v>
      </c>
      <c r="QE24" s="450" t="s">
        <v>2387</v>
      </c>
      <c r="QF24" s="430" t="s">
        <v>2387</v>
      </c>
      <c r="QG24" s="430" t="s">
        <v>2387</v>
      </c>
      <c r="QH24" s="430" t="s">
        <v>2387</v>
      </c>
      <c r="QI24" s="430" t="s">
        <v>2387</v>
      </c>
      <c r="QJ24" s="430" t="s">
        <v>2387</v>
      </c>
      <c r="QK24" s="430" t="s">
        <v>2387</v>
      </c>
      <c r="QL24" s="430" t="s">
        <v>2387</v>
      </c>
      <c r="QM24" s="430" t="s">
        <v>2387</v>
      </c>
      <c r="QN24" s="430" t="s">
        <v>2387</v>
      </c>
      <c r="QO24" s="433" t="s">
        <v>2387</v>
      </c>
      <c r="QP24" s="428" t="s">
        <v>2387</v>
      </c>
      <c r="QQ24" s="426" t="s">
        <v>2558</v>
      </c>
      <c r="QR24" s="112" t="s">
        <v>2559</v>
      </c>
      <c r="QS24" s="112" t="s">
        <v>2558</v>
      </c>
      <c r="QT24" s="112" t="s">
        <v>2559</v>
      </c>
      <c r="QU24" s="112" t="s">
        <v>2558</v>
      </c>
      <c r="QV24" s="112" t="s">
        <v>2559</v>
      </c>
      <c r="QW24" s="112" t="s">
        <v>2558</v>
      </c>
      <c r="QX24" s="112" t="s">
        <v>2559</v>
      </c>
      <c r="QY24" s="112" t="s">
        <v>2558</v>
      </c>
      <c r="QZ24" s="112" t="s">
        <v>2559</v>
      </c>
      <c r="RA24" s="112" t="s">
        <v>2558</v>
      </c>
      <c r="RB24" s="112" t="s">
        <v>2559</v>
      </c>
      <c r="RC24" s="112" t="s">
        <v>2558</v>
      </c>
      <c r="RD24" s="112" t="s">
        <v>2559</v>
      </c>
      <c r="RE24" s="112" t="s">
        <v>2558</v>
      </c>
      <c r="RF24" s="428" t="s">
        <v>2559</v>
      </c>
      <c r="RG24" s="461" t="s">
        <v>2466</v>
      </c>
      <c r="RH24" s="433" t="s">
        <v>2467</v>
      </c>
      <c r="RI24" s="433" t="s">
        <v>2468</v>
      </c>
      <c r="RJ24" s="433" t="s">
        <v>2468</v>
      </c>
      <c r="RK24" s="433" t="s">
        <v>2469</v>
      </c>
      <c r="RL24" s="433" t="s">
        <v>2469</v>
      </c>
      <c r="RM24" s="433" t="s">
        <v>2470</v>
      </c>
      <c r="RN24" s="433" t="s">
        <v>2470</v>
      </c>
      <c r="RO24" s="433" t="s">
        <v>2471</v>
      </c>
      <c r="RP24" s="433" t="s">
        <v>2471</v>
      </c>
      <c r="RQ24" s="433" t="s">
        <v>2472</v>
      </c>
      <c r="RR24" s="433" t="s">
        <v>2472</v>
      </c>
      <c r="RS24" s="433" t="s">
        <v>2473</v>
      </c>
      <c r="RT24" s="433" t="s">
        <v>2473</v>
      </c>
      <c r="RU24" s="433" t="s">
        <v>2474</v>
      </c>
      <c r="RV24" s="433" t="s">
        <v>2474</v>
      </c>
      <c r="RW24" s="433" t="s">
        <v>2475</v>
      </c>
      <c r="RX24" s="433" t="s">
        <v>2475</v>
      </c>
      <c r="RY24" s="433" t="s">
        <v>2476</v>
      </c>
      <c r="RZ24" s="462" t="s">
        <v>2476</v>
      </c>
      <c r="SA24" s="656"/>
      <c r="SB24" s="491"/>
      <c r="SC24" s="491"/>
      <c r="SD24" s="491"/>
      <c r="SE24" s="491"/>
      <c r="SF24" s="491"/>
      <c r="SG24" s="491"/>
      <c r="SH24" s="491"/>
      <c r="SI24" s="491"/>
      <c r="SJ24" s="491"/>
      <c r="SK24" s="491"/>
      <c r="SL24" s="112" t="s">
        <v>1938</v>
      </c>
      <c r="SM24" s="491"/>
      <c r="SN24" s="463" t="s">
        <v>1938</v>
      </c>
      <c r="SO24" s="576"/>
      <c r="SP24" s="491"/>
      <c r="SQ24" s="491"/>
      <c r="SR24" s="522"/>
      <c r="SS24" s="576"/>
      <c r="ST24" s="430" t="s">
        <v>2174</v>
      </c>
      <c r="SU24" s="576"/>
      <c r="SV24" s="430" t="s">
        <v>2174</v>
      </c>
      <c r="SW24" s="722"/>
      <c r="SX24" s="694"/>
      <c r="SY24" s="435" t="s">
        <v>1928</v>
      </c>
      <c r="SZ24" s="694"/>
      <c r="TA24" s="435" t="s">
        <v>1928</v>
      </c>
      <c r="TB24" s="694"/>
      <c r="TC24" s="435" t="s">
        <v>2119</v>
      </c>
      <c r="TD24" s="694"/>
      <c r="TE24" s="435" t="s">
        <v>2119</v>
      </c>
      <c r="TF24" s="694"/>
      <c r="TG24" s="435" t="s">
        <v>2124</v>
      </c>
      <c r="TH24" s="694"/>
      <c r="TI24" s="435" t="s">
        <v>2124</v>
      </c>
      <c r="TJ24" s="694"/>
      <c r="TK24" s="435" t="s">
        <v>2131</v>
      </c>
      <c r="TL24" s="694"/>
      <c r="TM24" s="435" t="s">
        <v>2131</v>
      </c>
      <c r="TN24" s="694"/>
      <c r="TO24" s="435" t="s">
        <v>2136</v>
      </c>
      <c r="TP24" s="694"/>
      <c r="TQ24" s="435" t="s">
        <v>2136</v>
      </c>
      <c r="TR24" s="694"/>
      <c r="TS24" s="435" t="s">
        <v>2141</v>
      </c>
      <c r="TT24" s="694"/>
      <c r="TU24" s="435" t="s">
        <v>2141</v>
      </c>
      <c r="TV24" s="694"/>
      <c r="TW24" s="435" t="s">
        <v>1929</v>
      </c>
      <c r="TX24" s="694"/>
      <c r="TY24" s="437" t="s">
        <v>1929</v>
      </c>
      <c r="TZ24" s="576"/>
      <c r="UA24" s="491"/>
      <c r="UB24" s="429" t="s">
        <v>47</v>
      </c>
      <c r="UC24" s="112" t="s">
        <v>50</v>
      </c>
      <c r="UD24" s="112" t="s">
        <v>46</v>
      </c>
      <c r="UE24" s="112" t="s">
        <v>49</v>
      </c>
      <c r="UF24" s="112" t="s">
        <v>54</v>
      </c>
      <c r="UG24" s="112" t="s">
        <v>60</v>
      </c>
      <c r="UH24" s="112" t="s">
        <v>62</v>
      </c>
      <c r="UI24" s="112" t="s">
        <v>59</v>
      </c>
      <c r="UJ24" s="428" t="s">
        <v>61</v>
      </c>
      <c r="UK24" s="711"/>
      <c r="UL24" s="491"/>
      <c r="UM24" s="491"/>
      <c r="UN24" s="491"/>
      <c r="UO24" s="491"/>
      <c r="UP24" s="491"/>
      <c r="UQ24" s="491"/>
      <c r="UR24" s="491"/>
      <c r="US24" s="491"/>
      <c r="UT24" s="491"/>
      <c r="UU24" s="491"/>
      <c r="UV24" s="522"/>
      <c r="UW24" s="711"/>
      <c r="UX24" s="491"/>
      <c r="UY24" s="428" t="s">
        <v>1606</v>
      </c>
      <c r="UZ24" s="576"/>
      <c r="VA24" s="430" t="s">
        <v>2891</v>
      </c>
      <c r="VB24" s="576"/>
      <c r="VC24" s="112" t="s">
        <v>2891</v>
      </c>
      <c r="VD24" s="656"/>
      <c r="VE24" s="430" t="s">
        <v>2892</v>
      </c>
      <c r="VF24" s="576"/>
      <c r="VG24" s="430" t="s">
        <v>2892</v>
      </c>
      <c r="VH24" s="656"/>
      <c r="VI24" s="430" t="s">
        <v>2893</v>
      </c>
      <c r="VJ24" s="576"/>
      <c r="VK24" s="431" t="s">
        <v>2894</v>
      </c>
      <c r="VL24" s="576"/>
      <c r="VM24" s="522"/>
      <c r="VN24" s="464" t="s">
        <v>2904</v>
      </c>
      <c r="VO24" s="656"/>
      <c r="VP24" s="522"/>
      <c r="VQ24" s="465" t="s">
        <v>2910</v>
      </c>
      <c r="VR24" s="711"/>
      <c r="VS24" s="491"/>
      <c r="VT24" s="425" t="s">
        <v>3079</v>
      </c>
      <c r="VU24" s="590"/>
      <c r="VV24" s="517"/>
      <c r="VW24" s="428" t="s">
        <v>3088</v>
      </c>
      <c r="VX24" s="799"/>
      <c r="VY24" s="517"/>
      <c r="VZ24" s="112" t="s">
        <v>3113</v>
      </c>
      <c r="WA24" s="517"/>
      <c r="WB24" s="517"/>
      <c r="WC24" s="112" t="s">
        <v>3114</v>
      </c>
      <c r="WD24" s="517"/>
      <c r="WE24" s="517"/>
      <c r="WF24" s="112" t="s">
        <v>3115</v>
      </c>
      <c r="WG24" s="517"/>
      <c r="WH24" s="517"/>
      <c r="WI24" s="112" t="s">
        <v>3116</v>
      </c>
      <c r="WJ24" s="517"/>
      <c r="WK24" s="517"/>
      <c r="WL24" s="425" t="s">
        <v>3121</v>
      </c>
      <c r="WM24" s="711"/>
      <c r="WN24" s="491"/>
      <c r="WO24" s="425" t="s">
        <v>3232</v>
      </c>
      <c r="WP24" s="541"/>
      <c r="WQ24" s="506"/>
      <c r="WR24" s="506"/>
      <c r="WS24" s="477"/>
      <c r="WT24" s="541"/>
      <c r="WU24" s="537"/>
      <c r="WV24" s="656"/>
      <c r="WW24" s="491"/>
      <c r="WX24" s="491"/>
      <c r="WY24" s="491"/>
      <c r="WZ24" s="491"/>
      <c r="XA24" s="491"/>
      <c r="XB24" s="491"/>
      <c r="XC24" s="491"/>
      <c r="XD24" s="522"/>
      <c r="XE24" s="656"/>
      <c r="XF24" s="491"/>
      <c r="XG24" s="491"/>
      <c r="XH24" s="491"/>
      <c r="XI24" s="428" t="s">
        <v>596</v>
      </c>
      <c r="XJ24" s="636"/>
      <c r="XK24" s="567"/>
      <c r="XL24" s="567"/>
      <c r="XM24" s="567"/>
      <c r="XN24" s="567"/>
      <c r="XO24" s="567"/>
      <c r="XP24" s="567"/>
      <c r="XQ24" s="567"/>
      <c r="XR24" s="567"/>
      <c r="XS24" s="635"/>
      <c r="XT24" s="567"/>
      <c r="XU24" s="635"/>
      <c r="XV24" s="567"/>
      <c r="XW24" s="605"/>
      <c r="XX24" s="609"/>
      <c r="XY24" s="491"/>
      <c r="XZ24" s="550"/>
      <c r="YA24" s="491"/>
      <c r="YB24" s="713"/>
      <c r="YC24" s="713"/>
      <c r="YD24" s="576"/>
      <c r="YE24" s="491"/>
      <c r="YF24" s="491"/>
      <c r="YG24" s="491"/>
      <c r="YH24" s="112" t="s">
        <v>340</v>
      </c>
      <c r="YI24" s="491"/>
      <c r="YJ24" s="112" t="s">
        <v>659</v>
      </c>
      <c r="YK24" s="491"/>
      <c r="YL24" s="491"/>
      <c r="YM24" s="433" t="s">
        <v>660</v>
      </c>
      <c r="YN24" s="433" t="s">
        <v>660</v>
      </c>
      <c r="YO24" s="491"/>
      <c r="YP24" s="491"/>
      <c r="YQ24" s="112" t="s">
        <v>659</v>
      </c>
      <c r="YR24" s="517"/>
      <c r="YS24" s="506"/>
      <c r="YT24" s="506"/>
      <c r="YU24" s="506"/>
      <c r="YV24" s="477"/>
      <c r="YW24" s="590"/>
      <c r="YX24" s="517"/>
      <c r="YY24" s="517"/>
      <c r="YZ24" s="517"/>
      <c r="ZA24" s="517"/>
      <c r="ZB24" s="517"/>
      <c r="ZC24" s="517"/>
      <c r="ZD24" s="517"/>
      <c r="ZE24" s="517"/>
      <c r="ZF24" s="517"/>
      <c r="ZG24" s="517"/>
      <c r="ZH24" s="517"/>
      <c r="ZI24" s="517"/>
      <c r="ZJ24" s="517"/>
      <c r="ZK24" s="517"/>
      <c r="ZL24" s="517"/>
      <c r="ZM24" s="517"/>
      <c r="ZN24" s="517"/>
      <c r="ZO24" s="517"/>
      <c r="ZP24" s="517"/>
      <c r="ZQ24" s="506"/>
      <c r="ZR24" s="477"/>
      <c r="ZS24" s="541"/>
      <c r="ZT24" s="537"/>
      <c r="ZU24" s="656"/>
      <c r="ZV24" s="491"/>
      <c r="ZW24" s="491"/>
      <c r="ZX24" s="491"/>
      <c r="ZY24" s="491"/>
      <c r="ZZ24" s="491"/>
      <c r="AAA24" s="491"/>
      <c r="AAB24" s="491"/>
      <c r="AAC24" s="491"/>
      <c r="AAD24" s="491"/>
      <c r="AAE24" s="491"/>
      <c r="AAF24" s="522"/>
      <c r="AAG24" s="564"/>
      <c r="AAH24" s="525"/>
      <c r="AAI24" s="525"/>
      <c r="AAJ24" s="525"/>
      <c r="AAK24" s="929"/>
      <c r="AAL24" s="525"/>
      <c r="AAM24" s="525"/>
      <c r="AAN24" s="525"/>
      <c r="AAO24" s="525"/>
      <c r="AAP24" s="525"/>
      <c r="AAQ24" s="525"/>
      <c r="AAR24" s="525"/>
      <c r="AAS24" s="525"/>
      <c r="AAT24" s="525"/>
      <c r="AAU24" s="525"/>
      <c r="AAV24" s="525"/>
      <c r="AAW24" s="525"/>
      <c r="AAX24" s="525"/>
      <c r="AAY24" s="525"/>
      <c r="AAZ24" s="525"/>
      <c r="ABA24" s="525"/>
      <c r="ABB24" s="525"/>
      <c r="ABC24" s="525"/>
      <c r="ABD24" s="525"/>
      <c r="ABE24" s="525"/>
      <c r="ABF24" s="525"/>
      <c r="ABG24" s="525"/>
      <c r="ABH24" s="525"/>
      <c r="ABI24" s="525"/>
      <c r="ABJ24" s="902"/>
      <c r="ABK24" s="578"/>
      <c r="ABL24" s="580"/>
      <c r="ABM24" s="576"/>
      <c r="ABN24" s="517"/>
      <c r="ABO24" s="517"/>
      <c r="ABP24" s="491"/>
      <c r="ABQ24" s="549"/>
      <c r="ABR24" s="578"/>
      <c r="ABS24" s="580"/>
      <c r="ABT24" s="949"/>
      <c r="ABU24" s="516"/>
      <c r="ABV24" s="442" t="s">
        <v>3137</v>
      </c>
      <c r="ABW24" s="930"/>
      <c r="ABX24" s="516"/>
      <c r="ABY24" s="516"/>
      <c r="ABZ24" s="924"/>
      <c r="ACA24" s="590"/>
      <c r="ACB24" s="517"/>
      <c r="ACC24" s="517"/>
      <c r="ACD24" s="517"/>
      <c r="ACE24" s="517"/>
      <c r="ACF24" s="517"/>
      <c r="ACG24" s="517"/>
      <c r="ACH24" s="517"/>
      <c r="ACI24" s="506"/>
      <c r="ACJ24" s="506"/>
      <c r="ACK24" s="506"/>
      <c r="ACL24" s="537"/>
      <c r="ACM24" s="929"/>
      <c r="ACN24" s="525"/>
      <c r="ACO24" s="525"/>
      <c r="ACP24" s="525"/>
      <c r="ACQ24" s="525"/>
      <c r="ACR24" s="525"/>
      <c r="ACS24" s="525"/>
      <c r="ACT24" s="525"/>
      <c r="ACU24" s="525"/>
      <c r="ACV24" s="525"/>
      <c r="ACW24" s="525"/>
      <c r="ACX24" s="525"/>
      <c r="ACY24" s="525"/>
      <c r="ACZ24" s="525"/>
      <c r="ADA24" s="525"/>
      <c r="ADB24" s="580"/>
      <c r="ADC24" s="443" t="s">
        <v>2482</v>
      </c>
      <c r="ADD24" s="444" t="s">
        <v>2483</v>
      </c>
      <c r="ADE24" s="444" t="s">
        <v>2482</v>
      </c>
      <c r="ADF24" s="444" t="s">
        <v>2483</v>
      </c>
      <c r="ADG24" s="444" t="s">
        <v>2482</v>
      </c>
      <c r="ADH24" s="444" t="s">
        <v>2483</v>
      </c>
      <c r="ADI24" s="444" t="s">
        <v>2482</v>
      </c>
      <c r="ADJ24" s="444" t="s">
        <v>2483</v>
      </c>
      <c r="ADK24" s="444" t="s">
        <v>2482</v>
      </c>
      <c r="ADL24" s="444" t="s">
        <v>2483</v>
      </c>
      <c r="ADM24" s="444" t="s">
        <v>2482</v>
      </c>
      <c r="ADN24" s="444" t="s">
        <v>2483</v>
      </c>
      <c r="ADO24" s="444" t="s">
        <v>2482</v>
      </c>
      <c r="ADP24" s="444" t="s">
        <v>2483</v>
      </c>
      <c r="ADQ24" s="444" t="s">
        <v>2482</v>
      </c>
      <c r="ADR24" s="444" t="s">
        <v>2483</v>
      </c>
      <c r="ADS24" s="444" t="s">
        <v>2482</v>
      </c>
      <c r="ADT24" s="444" t="s">
        <v>2483</v>
      </c>
      <c r="ADU24" s="444" t="s">
        <v>2482</v>
      </c>
      <c r="ADV24" s="447" t="s">
        <v>2483</v>
      </c>
      <c r="ADW24" s="590"/>
      <c r="ADX24" s="112" t="s">
        <v>1165</v>
      </c>
      <c r="ADY24" s="517"/>
      <c r="ADZ24" s="112" t="s">
        <v>1165</v>
      </c>
      <c r="AEA24" s="517"/>
      <c r="AEB24" s="112" t="s">
        <v>1166</v>
      </c>
      <c r="AEC24" s="517"/>
      <c r="AED24" s="425" t="s">
        <v>1166</v>
      </c>
      <c r="AEE24" s="590"/>
      <c r="AEF24" s="112" t="s">
        <v>3257</v>
      </c>
      <c r="AEG24" s="517"/>
      <c r="AEH24" s="112" t="s">
        <v>3257</v>
      </c>
      <c r="AEI24" s="517"/>
      <c r="AEJ24" s="112" t="s">
        <v>3262</v>
      </c>
      <c r="AEK24" s="517"/>
      <c r="AEL24" s="112" t="s">
        <v>3262</v>
      </c>
      <c r="AEM24" s="491"/>
      <c r="AEN24" s="112" t="s">
        <v>3270</v>
      </c>
      <c r="AEO24" s="491"/>
      <c r="AEP24" s="428" t="s">
        <v>3270</v>
      </c>
      <c r="AEQ24" s="636"/>
      <c r="AER24" s="466" t="s">
        <v>1183</v>
      </c>
      <c r="AES24" s="567"/>
      <c r="AET24" s="466" t="s">
        <v>1183</v>
      </c>
      <c r="AEU24" s="567"/>
      <c r="AEV24" s="430" t="s">
        <v>1184</v>
      </c>
      <c r="AEW24" s="567"/>
      <c r="AEX24" s="433" t="s">
        <v>1184</v>
      </c>
      <c r="AEY24" s="491"/>
      <c r="AEZ24" s="466" t="s">
        <v>1185</v>
      </c>
      <c r="AFA24" s="491"/>
      <c r="AFB24" s="462" t="s">
        <v>1185</v>
      </c>
      <c r="AFC24" s="576"/>
      <c r="AFD24" s="550"/>
      <c r="AFE24" s="491"/>
      <c r="AFF24" s="491"/>
      <c r="AFG24" s="433" t="s">
        <v>1200</v>
      </c>
      <c r="AFH24" s="433" t="s">
        <v>1201</v>
      </c>
      <c r="AFI24" s="491"/>
      <c r="AFJ24" s="466" t="s">
        <v>1202</v>
      </c>
      <c r="AFK24" s="491"/>
      <c r="AFL24" s="466" t="s">
        <v>1202</v>
      </c>
      <c r="AFM24" s="491"/>
      <c r="AFN24" s="466" t="s">
        <v>1203</v>
      </c>
      <c r="AFO24" s="491"/>
      <c r="AFP24" s="466" t="s">
        <v>1204</v>
      </c>
      <c r="AFQ24" s="491"/>
      <c r="AFR24" s="491"/>
      <c r="AFS24" s="433" t="s">
        <v>1205</v>
      </c>
      <c r="AFT24" s="491"/>
      <c r="AFU24" s="491"/>
      <c r="AFV24" s="433" t="s">
        <v>3402</v>
      </c>
      <c r="AFW24" s="550"/>
      <c r="AFX24" s="522"/>
      <c r="AFY24" s="636"/>
      <c r="AFZ24" s="466" t="s">
        <v>1214</v>
      </c>
      <c r="AGA24" s="567"/>
      <c r="AGB24" s="466" t="s">
        <v>1214</v>
      </c>
      <c r="AGC24" s="567"/>
      <c r="AGD24" s="430" t="s">
        <v>1215</v>
      </c>
      <c r="AGE24" s="567"/>
      <c r="AGF24" s="433" t="s">
        <v>1215</v>
      </c>
      <c r="AGG24" s="491"/>
      <c r="AGH24" s="466" t="s">
        <v>1185</v>
      </c>
      <c r="AGI24" s="491"/>
      <c r="AGJ24" s="462" t="s">
        <v>1185</v>
      </c>
      <c r="AGK24" s="576"/>
      <c r="AGL24" s="550"/>
      <c r="AGM24" s="491"/>
      <c r="AGN24" s="491"/>
      <c r="AGO24" s="433" t="s">
        <v>1227</v>
      </c>
      <c r="AGP24" s="433" t="s">
        <v>1228</v>
      </c>
      <c r="AGQ24" s="491"/>
      <c r="AGR24" s="466" t="s">
        <v>1229</v>
      </c>
      <c r="AGS24" s="491"/>
      <c r="AGT24" s="466" t="s">
        <v>1230</v>
      </c>
      <c r="AGU24" s="491"/>
      <c r="AGV24" s="466" t="s">
        <v>1231</v>
      </c>
      <c r="AGW24" s="491"/>
      <c r="AGX24" s="466" t="s">
        <v>1231</v>
      </c>
      <c r="AGY24" s="491"/>
      <c r="AGZ24" s="491"/>
      <c r="AHA24" s="112" t="s">
        <v>1216</v>
      </c>
      <c r="AHB24" s="491"/>
      <c r="AHC24" s="491"/>
      <c r="AHD24" s="433" t="s">
        <v>3407</v>
      </c>
      <c r="AHE24" s="636"/>
      <c r="AHF24" s="466" t="s">
        <v>2063</v>
      </c>
      <c r="AHG24" s="567"/>
      <c r="AHH24" s="466" t="s">
        <v>2063</v>
      </c>
      <c r="AHI24" s="567"/>
      <c r="AHJ24" s="433" t="s">
        <v>2064</v>
      </c>
      <c r="AHK24" s="567"/>
      <c r="AHL24" s="433" t="s">
        <v>2064</v>
      </c>
      <c r="AHM24" s="567"/>
      <c r="AHN24" s="466" t="s">
        <v>2071</v>
      </c>
      <c r="AHO24" s="567"/>
      <c r="AHP24" s="460" t="s">
        <v>2071</v>
      </c>
      <c r="AHQ24" s="491"/>
      <c r="AHR24" s="491"/>
      <c r="AHS24" s="112" t="s">
        <v>3141</v>
      </c>
      <c r="AHT24" s="491"/>
      <c r="AHU24" s="491"/>
      <c r="AHV24" s="433" t="s">
        <v>3412</v>
      </c>
      <c r="AHW24" s="760"/>
      <c r="AHX24" s="466" t="s">
        <v>2046</v>
      </c>
      <c r="AHY24" s="574"/>
      <c r="AHZ24" s="466" t="s">
        <v>2046</v>
      </c>
      <c r="AIA24" s="574"/>
      <c r="AIB24" s="430" t="s">
        <v>2055</v>
      </c>
      <c r="AIC24" s="574"/>
      <c r="AID24" s="433" t="s">
        <v>2055</v>
      </c>
      <c r="AIE24" s="574"/>
      <c r="AIF24" s="466" t="s">
        <v>2056</v>
      </c>
      <c r="AIG24" s="574"/>
      <c r="AIH24" s="462" t="s">
        <v>2056</v>
      </c>
      <c r="AII24" s="576"/>
      <c r="AIJ24" s="457" t="s">
        <v>2034</v>
      </c>
      <c r="AIK24" s="491"/>
      <c r="AIL24" s="457" t="s">
        <v>2034</v>
      </c>
      <c r="AIM24" s="491"/>
      <c r="AIN24" s="112" t="s">
        <v>2041</v>
      </c>
      <c r="AIO24" s="491"/>
      <c r="AIP24" s="428" t="s">
        <v>2041</v>
      </c>
      <c r="AIQ24" s="636"/>
      <c r="AIR24" s="466" t="s">
        <v>2024</v>
      </c>
      <c r="AIS24" s="567"/>
      <c r="AIT24" s="466" t="s">
        <v>2024</v>
      </c>
      <c r="AIU24" s="567"/>
      <c r="AIV24" s="430" t="s">
        <v>2029</v>
      </c>
      <c r="AIW24" s="567"/>
      <c r="AIX24" s="431" t="s">
        <v>2029</v>
      </c>
      <c r="AIY24" s="636"/>
      <c r="AIZ24" s="466" t="s">
        <v>3422</v>
      </c>
      <c r="AJA24" s="567"/>
      <c r="AJB24" s="466" t="s">
        <v>3422</v>
      </c>
      <c r="AJC24" s="567"/>
      <c r="AJD24" s="430" t="s">
        <v>3423</v>
      </c>
      <c r="AJE24" s="567"/>
      <c r="AJF24" s="112" t="s">
        <v>3423</v>
      </c>
      <c r="AJG24" s="491"/>
      <c r="AJH24" s="491"/>
      <c r="AJI24" s="433" t="s">
        <v>1276</v>
      </c>
      <c r="AJJ24" s="491"/>
      <c r="AJK24" s="430" t="s">
        <v>2103</v>
      </c>
      <c r="AJL24" s="567"/>
      <c r="AJM24" s="425" t="s">
        <v>2102</v>
      </c>
      <c r="AJN24" s="841"/>
      <c r="AJO24" s="841"/>
      <c r="AJP24" s="445" t="s">
        <v>2165</v>
      </c>
      <c r="AJQ24" s="564"/>
      <c r="AJR24" s="444" t="s">
        <v>2185</v>
      </c>
      <c r="AJS24" s="525"/>
      <c r="AJT24" s="447" t="s">
        <v>2185</v>
      </c>
      <c r="AJU24" s="541"/>
      <c r="AJV24" s="506"/>
      <c r="AJW24" s="447" t="s">
        <v>3150</v>
      </c>
      <c r="AJX24" s="656"/>
      <c r="AJY24" s="425" t="s">
        <v>535</v>
      </c>
      <c r="AJZ24" s="491"/>
      <c r="AKA24" s="425" t="s">
        <v>537</v>
      </c>
      <c r="AKB24" s="491"/>
      <c r="AKC24" s="112" t="s">
        <v>539</v>
      </c>
      <c r="AKD24" s="112" t="s">
        <v>2216</v>
      </c>
      <c r="AKE24" s="112" t="s">
        <v>539</v>
      </c>
      <c r="AKF24" s="112" t="s">
        <v>539</v>
      </c>
      <c r="AKG24" s="491"/>
      <c r="AKH24" s="112" t="s">
        <v>543</v>
      </c>
      <c r="AKI24" s="112" t="s">
        <v>2218</v>
      </c>
      <c r="AKJ24" s="112" t="s">
        <v>543</v>
      </c>
      <c r="AKK24" s="428" t="s">
        <v>543</v>
      </c>
      <c r="AKL24" s="112" t="s">
        <v>803</v>
      </c>
      <c r="AKM24" s="425" t="s">
        <v>804</v>
      </c>
      <c r="AKN24" s="576"/>
      <c r="AKO24" s="425" t="s">
        <v>3453</v>
      </c>
      <c r="AKP24" s="491"/>
      <c r="AKQ24" s="425" t="s">
        <v>3454</v>
      </c>
      <c r="AKR24" s="491"/>
      <c r="AKS24" s="491"/>
      <c r="AKT24" s="491"/>
      <c r="AKU24" s="491"/>
      <c r="AKV24" s="491"/>
      <c r="AKW24" s="491"/>
      <c r="AKX24" s="491"/>
      <c r="AKY24" s="491"/>
      <c r="AKZ24" s="491"/>
      <c r="ALA24" s="522"/>
      <c r="ALB24" s="656"/>
      <c r="ALC24" s="491"/>
      <c r="ALD24" s="491"/>
      <c r="ALE24" s="491"/>
      <c r="ALF24" s="491"/>
      <c r="ALG24" s="491"/>
      <c r="ALH24" s="491"/>
      <c r="ALI24" s="491"/>
      <c r="ALJ24" s="491"/>
      <c r="ALK24" s="491"/>
      <c r="ALL24" s="491"/>
      <c r="ALM24" s="491"/>
      <c r="ALN24" s="491"/>
      <c r="ALO24" s="491"/>
      <c r="ALP24" s="491"/>
      <c r="ALQ24" s="491"/>
      <c r="ALR24" s="491"/>
      <c r="ALS24" s="550"/>
      <c r="ALT24" s="576"/>
      <c r="ALU24" s="491"/>
      <c r="ALV24" s="491"/>
      <c r="ALW24" s="491"/>
      <c r="ALX24" s="491"/>
      <c r="ALY24" s="491"/>
      <c r="ALZ24" s="491"/>
      <c r="AMA24" s="491"/>
      <c r="AMB24" s="491"/>
      <c r="AMC24" s="491"/>
      <c r="AMD24" s="491"/>
      <c r="AME24" s="491"/>
      <c r="AMF24" s="491"/>
      <c r="AMG24" s="491"/>
      <c r="AMH24" s="491"/>
      <c r="AMI24" s="491"/>
      <c r="AMJ24" s="491"/>
      <c r="AMK24" s="550"/>
      <c r="AML24" s="576"/>
      <c r="AMM24" s="491"/>
      <c r="AMN24" s="491" t="s">
        <v>908</v>
      </c>
      <c r="AMO24" s="491" t="s">
        <v>908</v>
      </c>
      <c r="AMP24" s="491" t="s">
        <v>908</v>
      </c>
      <c r="AMQ24" s="491" t="s">
        <v>908</v>
      </c>
      <c r="AMR24" s="491" t="s">
        <v>908</v>
      </c>
      <c r="AMS24" s="491" t="s">
        <v>908</v>
      </c>
      <c r="AMT24" s="491" t="s">
        <v>908</v>
      </c>
      <c r="AMU24" s="491" t="s">
        <v>908</v>
      </c>
      <c r="AMV24" s="491" t="s">
        <v>908</v>
      </c>
      <c r="AMW24" s="491" t="s">
        <v>908</v>
      </c>
      <c r="AMX24" s="491" t="s">
        <v>908</v>
      </c>
      <c r="AMY24" s="491" t="s">
        <v>908</v>
      </c>
      <c r="AMZ24" s="491" t="s">
        <v>908</v>
      </c>
      <c r="ANA24" s="491" t="s">
        <v>908</v>
      </c>
      <c r="ANB24" s="491"/>
      <c r="ANC24" s="491"/>
      <c r="AND24" s="491"/>
      <c r="ANE24" s="491"/>
      <c r="ANF24" s="491"/>
      <c r="ANG24" s="491"/>
      <c r="ANH24" s="491" t="s">
        <v>908</v>
      </c>
      <c r="ANI24" s="550" t="s">
        <v>908</v>
      </c>
      <c r="ANJ24" s="491"/>
      <c r="ANK24" s="491"/>
      <c r="ANL24" s="491" t="s">
        <v>908</v>
      </c>
      <c r="ANM24" s="550" t="s">
        <v>908</v>
      </c>
      <c r="ANN24" s="576" t="s">
        <v>2944</v>
      </c>
      <c r="ANO24" s="491" t="s">
        <v>2945</v>
      </c>
      <c r="ANP24" s="491" t="s">
        <v>2945</v>
      </c>
      <c r="ANQ24" s="491" t="s">
        <v>2945</v>
      </c>
      <c r="ANR24" s="491" t="s">
        <v>908</v>
      </c>
      <c r="ANS24" s="491" t="s">
        <v>908</v>
      </c>
      <c r="ANT24" s="491" t="s">
        <v>908</v>
      </c>
      <c r="ANU24" s="491" t="s">
        <v>908</v>
      </c>
      <c r="ANV24" s="491" t="s">
        <v>908</v>
      </c>
      <c r="ANW24" s="491" t="s">
        <v>908</v>
      </c>
      <c r="ANX24" s="491" t="s">
        <v>908</v>
      </c>
      <c r="ANY24" s="491" t="s">
        <v>908</v>
      </c>
      <c r="ANZ24" s="491" t="s">
        <v>908</v>
      </c>
      <c r="AOA24" s="491" t="s">
        <v>908</v>
      </c>
      <c r="AOB24" s="491" t="s">
        <v>908</v>
      </c>
      <c r="AOC24" s="550" t="s">
        <v>908</v>
      </c>
      <c r="AOD24" s="522" t="s">
        <v>908</v>
      </c>
      <c r="AOE24" s="656"/>
      <c r="AOF24" s="491"/>
      <c r="AOG24" s="491"/>
      <c r="AOH24" s="491"/>
      <c r="AOI24" s="491"/>
      <c r="AOJ24" s="491"/>
      <c r="AOK24" s="491"/>
      <c r="AOL24" s="491"/>
      <c r="AOM24" s="491"/>
      <c r="AON24" s="491"/>
      <c r="AOO24" s="491"/>
      <c r="AOP24" s="491"/>
      <c r="AOQ24" s="491" t="s">
        <v>908</v>
      </c>
      <c r="AOR24" s="491" t="s">
        <v>908</v>
      </c>
      <c r="AOS24" s="491" t="s">
        <v>908</v>
      </c>
      <c r="AOT24" s="491" t="s">
        <v>908</v>
      </c>
      <c r="AOU24" s="491" t="s">
        <v>908</v>
      </c>
      <c r="AOV24" s="491"/>
      <c r="AOW24" s="550"/>
      <c r="AOX24" s="448" t="s">
        <v>989</v>
      </c>
      <c r="AOY24" s="425" t="s">
        <v>659</v>
      </c>
      <c r="AOZ24" s="425" t="s">
        <v>989</v>
      </c>
      <c r="APA24" s="425" t="s">
        <v>659</v>
      </c>
      <c r="APB24" s="425" t="s">
        <v>1350</v>
      </c>
      <c r="APC24" s="425" t="s">
        <v>1351</v>
      </c>
      <c r="APD24" s="425" t="s">
        <v>1350</v>
      </c>
      <c r="APE24" s="425" t="s">
        <v>1351</v>
      </c>
      <c r="APF24" s="425" t="s">
        <v>1350</v>
      </c>
      <c r="APG24" s="112" t="s">
        <v>1351</v>
      </c>
      <c r="APH24" s="425" t="s">
        <v>1350</v>
      </c>
      <c r="API24" s="425" t="s">
        <v>1351</v>
      </c>
      <c r="APJ24" s="425" t="s">
        <v>1350</v>
      </c>
      <c r="APK24" s="425" t="s">
        <v>1351</v>
      </c>
      <c r="APL24" s="425" t="s">
        <v>1350</v>
      </c>
      <c r="APM24" s="425" t="s">
        <v>1351</v>
      </c>
      <c r="APN24" s="425" t="s">
        <v>1350</v>
      </c>
      <c r="APO24" s="425" t="s">
        <v>1351</v>
      </c>
      <c r="APP24" s="425" t="s">
        <v>1350</v>
      </c>
      <c r="APQ24" s="425" t="s">
        <v>1351</v>
      </c>
      <c r="APR24" s="425" t="s">
        <v>1350</v>
      </c>
      <c r="APS24" s="425" t="s">
        <v>1351</v>
      </c>
      <c r="APT24" s="425" t="s">
        <v>1350</v>
      </c>
      <c r="APU24" s="425" t="s">
        <v>1351</v>
      </c>
      <c r="APV24" s="425" t="s">
        <v>1350</v>
      </c>
      <c r="APW24" s="425" t="s">
        <v>1351</v>
      </c>
      <c r="APX24" s="425" t="s">
        <v>1350</v>
      </c>
      <c r="APY24" s="428" t="s">
        <v>1351</v>
      </c>
      <c r="APZ24" s="429" t="s">
        <v>1009</v>
      </c>
      <c r="AQA24" s="112" t="s">
        <v>1010</v>
      </c>
      <c r="AQB24" s="429" t="s">
        <v>1009</v>
      </c>
      <c r="AQC24" s="112" t="s">
        <v>1010</v>
      </c>
      <c r="AQD24" s="112" t="s">
        <v>1011</v>
      </c>
      <c r="AQE24" s="112" t="s">
        <v>1012</v>
      </c>
      <c r="AQF24" s="112" t="s">
        <v>1013</v>
      </c>
      <c r="AQG24" s="112" t="s">
        <v>1014</v>
      </c>
      <c r="AQH24" s="112" t="s">
        <v>1015</v>
      </c>
      <c r="AQI24" s="112" t="s">
        <v>1016</v>
      </c>
      <c r="AQJ24" s="112" t="s">
        <v>1017</v>
      </c>
      <c r="AQK24" s="112" t="s">
        <v>1018</v>
      </c>
      <c r="AQL24" s="112" t="s">
        <v>1019</v>
      </c>
      <c r="AQM24" s="112" t="s">
        <v>1020</v>
      </c>
      <c r="AQN24" s="112" t="s">
        <v>1021</v>
      </c>
      <c r="AQO24" s="112" t="s">
        <v>1022</v>
      </c>
      <c r="AQP24" s="112" t="s">
        <v>1023</v>
      </c>
      <c r="AQQ24" s="425" t="s">
        <v>1024</v>
      </c>
      <c r="AQR24" s="425" t="s">
        <v>1025</v>
      </c>
      <c r="AQS24" s="448" t="s">
        <v>989</v>
      </c>
      <c r="AQT24" s="112" t="s">
        <v>659</v>
      </c>
      <c r="AQU24" s="467" t="s">
        <v>989</v>
      </c>
      <c r="AQV24" s="112" t="s">
        <v>659</v>
      </c>
      <c r="AQW24" s="467" t="s">
        <v>989</v>
      </c>
      <c r="AQX24" s="112" t="s">
        <v>659</v>
      </c>
      <c r="AQY24" s="467" t="s">
        <v>989</v>
      </c>
      <c r="AQZ24" s="112" t="s">
        <v>659</v>
      </c>
      <c r="ARA24" s="467" t="s">
        <v>989</v>
      </c>
      <c r="ARB24" s="112" t="s">
        <v>659</v>
      </c>
      <c r="ARC24" s="467" t="s">
        <v>989</v>
      </c>
      <c r="ARD24" s="112" t="s">
        <v>659</v>
      </c>
      <c r="ARE24" s="467" t="s">
        <v>989</v>
      </c>
      <c r="ARF24" s="112" t="s">
        <v>659</v>
      </c>
      <c r="ARG24" s="467" t="s">
        <v>989</v>
      </c>
      <c r="ARH24" s="112" t="s">
        <v>659</v>
      </c>
      <c r="ARI24" s="467" t="s">
        <v>989</v>
      </c>
      <c r="ARJ24" s="112" t="s">
        <v>659</v>
      </c>
      <c r="ARK24" s="425" t="s">
        <v>659</v>
      </c>
      <c r="ARL24" s="576"/>
      <c r="ARM24" s="656"/>
      <c r="ARN24" s="491"/>
      <c r="ARO24" s="491"/>
      <c r="ARP24" s="491"/>
      <c r="ARQ24" s="491"/>
      <c r="ARR24" s="491"/>
      <c r="ARS24" s="491"/>
      <c r="ART24" s="491"/>
      <c r="ARU24" s="491"/>
      <c r="ARV24" s="491"/>
      <c r="ARW24" s="491"/>
      <c r="ARX24" s="491"/>
      <c r="ARY24" s="491"/>
      <c r="ARZ24" s="491"/>
      <c r="ASA24" s="491"/>
      <c r="ASB24" s="491"/>
      <c r="ASC24" s="491"/>
      <c r="ASD24" s="491"/>
      <c r="ASE24" s="491"/>
      <c r="ASF24" s="491"/>
      <c r="ASG24" s="491"/>
      <c r="ASH24" s="491"/>
      <c r="ASI24" s="491"/>
      <c r="ASJ24" s="491"/>
      <c r="ASK24" s="522"/>
      <c r="ASL24" s="656"/>
      <c r="ASM24" s="491"/>
      <c r="ASN24" s="491"/>
      <c r="ASO24" s="491"/>
      <c r="ASP24" s="491"/>
      <c r="ASQ24" s="491"/>
      <c r="ASR24" s="491"/>
      <c r="ASS24" s="491"/>
      <c r="AST24" s="491"/>
      <c r="ASU24" s="491"/>
      <c r="ASV24" s="491"/>
      <c r="ASW24" s="491"/>
      <c r="ASX24" s="491"/>
      <c r="ASY24" s="491"/>
      <c r="ASZ24" s="491"/>
      <c r="ATA24" s="491"/>
      <c r="ATB24" s="491"/>
      <c r="ATC24" s="491"/>
      <c r="ATD24" s="550"/>
      <c r="ATE24" s="576"/>
      <c r="ATF24" s="491"/>
      <c r="ATG24" s="491"/>
      <c r="ATH24" s="491"/>
      <c r="ATI24" s="491"/>
      <c r="ATJ24" s="491"/>
      <c r="ATK24" s="491"/>
      <c r="ATL24" s="491"/>
      <c r="ATM24" s="491"/>
      <c r="ATN24" s="491"/>
      <c r="ATO24" s="491"/>
      <c r="ATP24" s="522"/>
      <c r="ATQ24" s="576"/>
      <c r="ATR24" s="491"/>
      <c r="ATS24" s="491"/>
      <c r="ATT24" s="491"/>
      <c r="ATU24" s="491"/>
      <c r="ATV24" s="491"/>
      <c r="ATW24" s="491"/>
      <c r="ATX24" s="491"/>
      <c r="ATY24" s="491"/>
      <c r="ATZ24" s="491"/>
      <c r="AUA24" s="491"/>
      <c r="AUB24" s="550"/>
      <c r="AUC24" s="426" t="s">
        <v>989</v>
      </c>
      <c r="AUD24" s="112" t="s">
        <v>659</v>
      </c>
      <c r="AUE24" s="112" t="s">
        <v>1118</v>
      </c>
      <c r="AUF24" s="112" t="s">
        <v>1119</v>
      </c>
      <c r="AUG24" s="112" t="s">
        <v>1017</v>
      </c>
      <c r="AUH24" s="112" t="s">
        <v>1018</v>
      </c>
      <c r="AUI24" s="112" t="s">
        <v>1019</v>
      </c>
      <c r="AUJ24" s="112" t="s">
        <v>1020</v>
      </c>
      <c r="AUK24" s="112" t="s">
        <v>1021</v>
      </c>
      <c r="AUL24" s="112" t="s">
        <v>1022</v>
      </c>
      <c r="AUM24" s="112" t="s">
        <v>1023</v>
      </c>
      <c r="AUN24" s="428" t="s">
        <v>1024</v>
      </c>
      <c r="AUO24" s="656" t="s">
        <v>2945</v>
      </c>
      <c r="AUP24" s="491" t="s">
        <v>2945</v>
      </c>
      <c r="AUQ24" s="491" t="s">
        <v>2945</v>
      </c>
      <c r="AUR24" s="491" t="s">
        <v>2945</v>
      </c>
      <c r="AUS24" s="491" t="s">
        <v>2945</v>
      </c>
      <c r="AUT24" s="491" t="s">
        <v>2945</v>
      </c>
      <c r="AUU24" s="491" t="s">
        <v>2945</v>
      </c>
      <c r="AUV24" s="491" t="s">
        <v>2945</v>
      </c>
      <c r="AUW24" s="491" t="s">
        <v>2945</v>
      </c>
      <c r="AUX24" s="491" t="s">
        <v>2945</v>
      </c>
      <c r="AUY24" s="491" t="s">
        <v>2945</v>
      </c>
      <c r="AUZ24" s="491" t="s">
        <v>2945</v>
      </c>
      <c r="AVA24" s="491" t="s">
        <v>2945</v>
      </c>
      <c r="AVB24" s="491" t="s">
        <v>2945</v>
      </c>
      <c r="AVC24" s="491" t="s">
        <v>2945</v>
      </c>
      <c r="AVD24" s="550" t="s">
        <v>2945</v>
      </c>
      <c r="AVE24" s="576"/>
      <c r="AVF24" s="550"/>
      <c r="AVG24" s="491"/>
      <c r="AVH24" s="550"/>
      <c r="AVI24" s="541"/>
      <c r="AVJ24" s="537"/>
      <c r="AVK24" s="541"/>
      <c r="AVL24" s="537"/>
      <c r="AVM24" s="541"/>
      <c r="AVN24" s="537"/>
      <c r="AVO24" s="539"/>
      <c r="AVP24" s="658"/>
      <c r="AVQ24" s="539"/>
      <c r="AVR24" s="541"/>
      <c r="AVS24" s="537"/>
      <c r="AVT24" s="939"/>
      <c r="AVU24" s="689"/>
      <c r="AVV24" s="689"/>
      <c r="AVW24" s="689"/>
      <c r="AVX24" s="689"/>
      <c r="AVY24" s="689"/>
      <c r="AVZ24" s="689"/>
      <c r="AWA24" s="792"/>
      <c r="AWB24" s="942"/>
      <c r="AWC24" s="112" t="s">
        <v>2995</v>
      </c>
      <c r="AWD24" s="112" t="s">
        <v>2995</v>
      </c>
      <c r="AWE24" s="112" t="s">
        <v>2995</v>
      </c>
      <c r="AWF24" s="112" t="s">
        <v>2995</v>
      </c>
      <c r="AWG24" s="112" t="s">
        <v>2995</v>
      </c>
      <c r="AWH24" s="112" t="s">
        <v>2995</v>
      </c>
      <c r="AWI24" s="112" t="s">
        <v>2995</v>
      </c>
      <c r="AWJ24" s="506"/>
      <c r="AWK24" s="112" t="s">
        <v>2993</v>
      </c>
      <c r="AWL24" s="112" t="s">
        <v>2993</v>
      </c>
      <c r="AWM24" s="112" t="s">
        <v>2993</v>
      </c>
      <c r="AWN24" s="112" t="s">
        <v>2993</v>
      </c>
      <c r="AWO24" s="112" t="s">
        <v>2993</v>
      </c>
      <c r="AWP24" s="112" t="s">
        <v>2993</v>
      </c>
      <c r="AWQ24" s="112" t="s">
        <v>2993</v>
      </c>
      <c r="AWR24" s="506"/>
      <c r="AWS24" s="112" t="s">
        <v>2997</v>
      </c>
      <c r="AWT24" s="112" t="s">
        <v>2997</v>
      </c>
      <c r="AWU24" s="112" t="s">
        <v>2997</v>
      </c>
      <c r="AWV24" s="112" t="s">
        <v>2997</v>
      </c>
      <c r="AWW24" s="112" t="s">
        <v>2997</v>
      </c>
      <c r="AWX24" s="112" t="s">
        <v>2997</v>
      </c>
      <c r="AWY24" s="112" t="s">
        <v>2997</v>
      </c>
      <c r="AWZ24" s="656"/>
      <c r="AXA24" s="491"/>
      <c r="AXB24" s="491"/>
      <c r="AXC24" s="491"/>
      <c r="AXD24" s="491"/>
      <c r="AXE24" s="491"/>
      <c r="AXF24" s="491"/>
      <c r="AXG24" s="491"/>
      <c r="AXH24" s="491"/>
      <c r="AXI24" s="491"/>
      <c r="AXJ24" s="491"/>
      <c r="AXK24" s="491"/>
      <c r="AXL24" s="491"/>
      <c r="AXM24" s="491"/>
      <c r="AXN24" s="522"/>
      <c r="AXO24" s="590"/>
      <c r="AXP24" s="491"/>
      <c r="AXQ24" s="517"/>
      <c r="AXR24" s="517"/>
      <c r="AXS24" s="517"/>
      <c r="AXT24" s="517"/>
      <c r="AXU24" s="517"/>
      <c r="AXV24" s="517"/>
      <c r="AXW24" s="517"/>
      <c r="AXX24" s="112" t="s">
        <v>3187</v>
      </c>
      <c r="AXY24" s="112" t="s">
        <v>3188</v>
      </c>
      <c r="AXZ24" s="517"/>
      <c r="AYA24" s="549"/>
      <c r="AYB24" s="576"/>
      <c r="AYC24" s="491"/>
      <c r="AYD24" s="491"/>
      <c r="AYE24" s="491"/>
      <c r="AYF24" s="491"/>
      <c r="AYG24" s="491"/>
      <c r="AYH24" s="491"/>
      <c r="AYI24" s="491"/>
      <c r="AYJ24" s="491"/>
      <c r="AYK24" s="491"/>
      <c r="AYL24" s="491"/>
      <c r="AYM24" s="491"/>
      <c r="AYN24" s="491"/>
      <c r="AYO24" s="491"/>
      <c r="AYP24" s="491"/>
      <c r="AYQ24" s="491"/>
      <c r="AYR24" s="491"/>
      <c r="AYS24" s="491"/>
      <c r="AYT24" s="491"/>
      <c r="AYU24" s="491"/>
      <c r="AYV24" s="491"/>
      <c r="AYW24" s="491"/>
      <c r="AYX24" s="491"/>
      <c r="AYY24" s="491"/>
      <c r="AYZ24" s="491"/>
      <c r="AZA24" s="522"/>
      <c r="AZB24" s="576"/>
      <c r="AZC24" s="491"/>
      <c r="AZD24" s="517"/>
      <c r="AZE24" s="517"/>
      <c r="AZF24" s="491"/>
      <c r="AZG24" s="522"/>
      <c r="AZH24" s="656"/>
      <c r="AZI24" s="491"/>
      <c r="AZJ24" s="491"/>
      <c r="AZK24" s="491"/>
      <c r="AZL24" s="491"/>
      <c r="AZM24" s="491"/>
      <c r="AZN24" s="491"/>
      <c r="AZO24" s="491"/>
      <c r="AZP24" s="491"/>
      <c r="AZQ24" s="491"/>
      <c r="AZR24" s="491"/>
      <c r="AZS24" s="491"/>
      <c r="AZT24" s="491"/>
      <c r="AZU24" s="491"/>
      <c r="AZV24" s="491"/>
      <c r="AZW24" s="491"/>
      <c r="AZX24" s="491"/>
      <c r="AZY24" s="491"/>
      <c r="AZZ24" s="491"/>
      <c r="BAA24" s="491"/>
      <c r="BAB24" s="491"/>
      <c r="BAC24" s="491"/>
      <c r="BAD24" s="522"/>
      <c r="BAE24" s="576"/>
      <c r="BAF24" s="522"/>
      <c r="BAG24" s="576"/>
      <c r="BAH24" s="425" t="s">
        <v>1389</v>
      </c>
      <c r="BAI24" s="491"/>
      <c r="BAJ24" s="112" t="s">
        <v>1391</v>
      </c>
      <c r="BAK24" s="491"/>
      <c r="BAL24" s="112" t="s">
        <v>1398</v>
      </c>
      <c r="BAM24" s="491"/>
      <c r="BAN24" s="112" t="s">
        <v>1399</v>
      </c>
      <c r="BAO24" s="491"/>
      <c r="BAP24" s="112" t="s">
        <v>1400</v>
      </c>
      <c r="BAQ24" s="491"/>
      <c r="BAR24" s="112" t="s">
        <v>1401</v>
      </c>
      <c r="BAS24" s="491"/>
      <c r="BAT24" s="112" t="s">
        <v>3455</v>
      </c>
      <c r="BAU24" s="491"/>
      <c r="BAV24" s="428" t="s">
        <v>3456</v>
      </c>
      <c r="BAW24" s="636"/>
      <c r="BAX24" s="567"/>
      <c r="BAY24" s="491"/>
      <c r="BAZ24" s="491"/>
      <c r="BBA24" s="491"/>
      <c r="BBB24" s="491"/>
      <c r="BBC24" s="491"/>
      <c r="BBD24" s="491"/>
      <c r="BBE24" s="491"/>
      <c r="BBF24" s="491"/>
      <c r="BBG24" s="491"/>
      <c r="BBH24" s="491"/>
      <c r="BBI24" s="491"/>
      <c r="BBJ24" s="491"/>
      <c r="BBK24" s="491"/>
      <c r="BBL24" s="491"/>
      <c r="BBM24" s="491"/>
      <c r="BBN24" s="491"/>
      <c r="BBO24" s="491"/>
      <c r="BBP24" s="491"/>
      <c r="BBQ24" s="491"/>
      <c r="BBR24" s="491"/>
      <c r="BBS24" s="491"/>
      <c r="BBT24" s="491"/>
      <c r="BBU24" s="491"/>
      <c r="BBV24" s="491"/>
      <c r="BBW24" s="491"/>
      <c r="BBX24" s="522"/>
      <c r="BBY24" s="576"/>
      <c r="BBZ24" s="491"/>
      <c r="BCA24" s="491"/>
      <c r="BCB24" s="491"/>
      <c r="BCC24" s="491"/>
      <c r="BCD24" s="491"/>
      <c r="BCE24" s="491"/>
      <c r="BCF24" s="491"/>
      <c r="BCG24" s="491"/>
      <c r="BCH24" s="491"/>
      <c r="BCI24" s="491"/>
      <c r="BCJ24" s="491"/>
      <c r="BCK24" s="491"/>
      <c r="BCL24" s="491"/>
      <c r="BCM24" s="491"/>
      <c r="BCN24" s="491"/>
      <c r="BCO24" s="491"/>
      <c r="BCP24" s="491"/>
      <c r="BCQ24" s="550"/>
      <c r="BCR24" s="522"/>
      <c r="BCS24" s="576"/>
      <c r="BCT24" s="491"/>
      <c r="BCU24" s="491"/>
      <c r="BCV24" s="491"/>
      <c r="BCW24" s="491"/>
      <c r="BCX24" s="491"/>
      <c r="BCY24" s="491"/>
      <c r="BCZ24" s="491"/>
      <c r="BDA24" s="491"/>
      <c r="BDB24" s="491"/>
      <c r="BDC24" s="491"/>
      <c r="BDD24" s="491"/>
      <c r="BDE24" s="491"/>
      <c r="BDF24" s="491"/>
      <c r="BDG24" s="491"/>
      <c r="BDH24" s="491"/>
      <c r="BDI24" s="491"/>
      <c r="BDJ24" s="491"/>
      <c r="BDK24" s="610"/>
      <c r="BDL24" s="522"/>
      <c r="BDM24" s="576"/>
      <c r="BDN24" s="491"/>
      <c r="BDO24" s="433" t="s">
        <v>1437</v>
      </c>
      <c r="BDP24" s="428" t="s">
        <v>1438</v>
      </c>
      <c r="BDQ24" s="590"/>
      <c r="BDR24" s="517"/>
      <c r="BDS24" s="517"/>
      <c r="BDT24" s="517"/>
      <c r="BDU24" s="517"/>
      <c r="BDV24" s="879"/>
      <c r="BDW24" s="112" t="s">
        <v>1437</v>
      </c>
      <c r="BDX24" s="112" t="s">
        <v>1438</v>
      </c>
      <c r="BDY24" s="517"/>
      <c r="BDZ24" s="517"/>
      <c r="BEA24" s="517"/>
      <c r="BEB24" s="517"/>
      <c r="BEC24" s="517"/>
      <c r="BED24" s="549"/>
      <c r="BEE24" s="873"/>
      <c r="BEF24" s="451" t="s">
        <v>1447</v>
      </c>
      <c r="BEG24" s="596" t="s">
        <v>234</v>
      </c>
      <c r="BEH24" s="451" t="s">
        <v>227</v>
      </c>
      <c r="BEI24" s="596" t="s">
        <v>234</v>
      </c>
      <c r="BEJ24" s="593"/>
      <c r="BEK24" s="112" t="s">
        <v>1437</v>
      </c>
      <c r="BEL24" s="112" t="s">
        <v>1438</v>
      </c>
      <c r="BEM24" s="596" t="s">
        <v>234</v>
      </c>
      <c r="BEN24" s="598"/>
      <c r="BEO24" s="874" t="s">
        <v>234</v>
      </c>
      <c r="BEP24" s="875"/>
      <c r="BEQ24" s="592" t="s">
        <v>234</v>
      </c>
      <c r="BER24" s="875"/>
      <c r="BES24" s="592" t="s">
        <v>234</v>
      </c>
      <c r="BET24" s="875"/>
      <c r="BEU24" s="592" t="s">
        <v>234</v>
      </c>
      <c r="BEV24" s="875"/>
      <c r="BEW24" s="592" t="s">
        <v>234</v>
      </c>
      <c r="BEX24" s="641"/>
      <c r="BEY24" s="873" t="s">
        <v>234</v>
      </c>
      <c r="BEZ24" s="593"/>
      <c r="BFA24" s="596" t="s">
        <v>234</v>
      </c>
      <c r="BFB24" s="593"/>
      <c r="BFC24" s="596" t="s">
        <v>234</v>
      </c>
      <c r="BFD24" s="593"/>
      <c r="BFE24" s="596" t="s">
        <v>234</v>
      </c>
      <c r="BFF24" s="593"/>
      <c r="BFG24" s="596" t="s">
        <v>234</v>
      </c>
      <c r="BFH24" s="593"/>
      <c r="BFI24" s="596" t="s">
        <v>234</v>
      </c>
      <c r="BFJ24" s="593"/>
      <c r="BFK24" s="596" t="s">
        <v>234</v>
      </c>
      <c r="BFL24" s="598"/>
      <c r="BFM24" s="636"/>
      <c r="BFN24" s="567"/>
      <c r="BFO24" s="567"/>
      <c r="BFP24" s="567"/>
      <c r="BFQ24" s="567"/>
      <c r="BFR24" s="567"/>
      <c r="BFS24" s="441" t="s">
        <v>3457</v>
      </c>
      <c r="BFT24" s="430" t="s">
        <v>274</v>
      </c>
      <c r="BFU24" s="567"/>
      <c r="BFV24" s="567"/>
      <c r="BFW24" s="433" t="s">
        <v>1398</v>
      </c>
      <c r="BFX24" s="433" t="s">
        <v>1399</v>
      </c>
      <c r="BFY24" s="567"/>
      <c r="BFZ24" s="567"/>
      <c r="BGA24" s="433" t="s">
        <v>1398</v>
      </c>
      <c r="BGB24" s="431" t="s">
        <v>1399</v>
      </c>
      <c r="BGC24" s="883"/>
      <c r="BGD24" s="637"/>
      <c r="BGE24" s="567"/>
      <c r="BGF24" s="567"/>
      <c r="BGG24" s="567"/>
      <c r="BGH24" s="567"/>
      <c r="BGI24" s="567"/>
      <c r="BGJ24" s="567"/>
      <c r="BGK24" s="567"/>
      <c r="BGL24" s="567"/>
      <c r="BGM24" s="567"/>
      <c r="BGN24" s="567"/>
      <c r="BGO24" s="567"/>
      <c r="BGP24" s="567"/>
      <c r="BGQ24" s="567"/>
      <c r="BGR24" s="567"/>
      <c r="BGS24" s="611"/>
      <c r="BGT24" s="567"/>
      <c r="BGU24" s="567"/>
      <c r="BGV24" s="567"/>
      <c r="BGW24" s="567"/>
      <c r="BGX24" s="605"/>
      <c r="BGY24" s="636"/>
      <c r="BGZ24" s="567"/>
      <c r="BHA24" s="567"/>
      <c r="BHB24" s="567"/>
      <c r="BHC24" s="611"/>
      <c r="BHD24" s="567"/>
      <c r="BHE24" s="567"/>
      <c r="BHF24" s="567"/>
      <c r="BHG24" s="567"/>
      <c r="BHH24" s="567"/>
      <c r="BHI24" s="567"/>
      <c r="BHJ24" s="567"/>
      <c r="BHK24" s="567"/>
      <c r="BHL24" s="567"/>
      <c r="BHM24" s="567"/>
      <c r="BHN24" s="567"/>
      <c r="BHO24" s="567"/>
      <c r="BHP24" s="567"/>
      <c r="BHQ24" s="595"/>
      <c r="BHR24" s="595"/>
      <c r="BHS24" s="595"/>
      <c r="BHT24" s="893"/>
      <c r="BHU24" s="540"/>
      <c r="BHV24" s="490"/>
      <c r="BHW24" s="490"/>
      <c r="BHX24" s="490"/>
      <c r="BHY24" s="476"/>
      <c r="BHZ24" s="522"/>
      <c r="BIA24" s="636"/>
      <c r="BIB24" s="567"/>
      <c r="BIC24" s="466" t="s">
        <v>301</v>
      </c>
      <c r="BID24" s="466" t="s">
        <v>301</v>
      </c>
      <c r="BIE24" s="433" t="s">
        <v>302</v>
      </c>
      <c r="BIF24" s="433" t="s">
        <v>303</v>
      </c>
      <c r="BIG24" s="567"/>
      <c r="BIH24" s="567"/>
      <c r="BII24" s="466" t="s">
        <v>301</v>
      </c>
      <c r="BIJ24" s="466" t="s">
        <v>301</v>
      </c>
      <c r="BIK24" s="433" t="s">
        <v>302</v>
      </c>
      <c r="BIL24" s="433" t="s">
        <v>303</v>
      </c>
      <c r="BIM24" s="433" t="s">
        <v>302</v>
      </c>
      <c r="BIN24" s="430" t="s">
        <v>303</v>
      </c>
      <c r="BIO24" s="567"/>
      <c r="BIP24" s="635"/>
      <c r="BIQ24" s="522"/>
      <c r="BIR24" s="576"/>
      <c r="BIS24" s="491"/>
      <c r="BIT24" s="491"/>
      <c r="BIU24" s="491"/>
      <c r="BIV24" s="491"/>
      <c r="BIW24" s="943"/>
      <c r="BIX24" s="779"/>
      <c r="BIY24" s="491"/>
      <c r="BIZ24" s="491"/>
      <c r="BJA24" s="491"/>
      <c r="BJB24" s="491"/>
      <c r="BJC24" s="491"/>
      <c r="BJD24" s="491"/>
      <c r="BJE24" s="491"/>
      <c r="BJF24" s="491"/>
      <c r="BJG24" s="491"/>
      <c r="BJH24" s="491"/>
      <c r="BJI24" s="457" t="s">
        <v>2212</v>
      </c>
      <c r="BJJ24" s="457" t="s">
        <v>1587</v>
      </c>
      <c r="BJK24" s="459" t="s">
        <v>1587</v>
      </c>
      <c r="BJL24" s="576"/>
      <c r="BJM24" s="522"/>
      <c r="BJN24" s="590"/>
      <c r="BJO24" s="522"/>
      <c r="BJP24" s="799"/>
      <c r="BJQ24" s="517"/>
      <c r="BJR24" s="517"/>
      <c r="BJS24" s="517"/>
      <c r="BJT24" s="517"/>
      <c r="BJU24" s="517"/>
      <c r="BJV24" s="517"/>
      <c r="BJW24" s="517"/>
      <c r="BJX24" s="517"/>
      <c r="BJY24" s="517"/>
      <c r="BJZ24" s="517"/>
      <c r="BKA24" s="517"/>
      <c r="BKB24" s="517"/>
      <c r="BKC24" s="879"/>
      <c r="BKD24" s="576"/>
      <c r="BKE24" s="491"/>
      <c r="BKF24" s="525"/>
      <c r="BKG24" s="902"/>
      <c r="BKH24" s="525"/>
      <c r="BKI24" s="902"/>
      <c r="BKJ24" s="525"/>
      <c r="BKK24" s="525"/>
      <c r="BKL24" s="525"/>
      <c r="BKM24" s="525"/>
      <c r="BKN24" s="525"/>
      <c r="BKO24" s="525"/>
      <c r="BKP24" s="525"/>
      <c r="BKQ24" s="525"/>
      <c r="BKR24" s="525"/>
      <c r="BKS24" s="525"/>
      <c r="BKT24" s="525"/>
      <c r="BKU24" s="525"/>
      <c r="BKV24" s="516"/>
      <c r="BKW24" s="516"/>
      <c r="BKX24" s="516"/>
      <c r="BKY24" s="516"/>
      <c r="BKZ24" s="516"/>
      <c r="BLA24" s="516"/>
      <c r="BLB24" s="516"/>
      <c r="BLC24" s="924"/>
      <c r="BLD24" s="917"/>
      <c r="BLE24" s="452" t="s">
        <v>1579</v>
      </c>
      <c r="BLF24" s="900"/>
      <c r="BLG24" s="452" t="s">
        <v>1579</v>
      </c>
      <c r="BLH24" s="900"/>
      <c r="BLI24" s="452" t="s">
        <v>1580</v>
      </c>
      <c r="BLJ24" s="900"/>
      <c r="BLK24" s="453" t="s">
        <v>1580</v>
      </c>
      <c r="BLL24" s="656"/>
      <c r="BLM24" s="491"/>
      <c r="BLN24" s="491"/>
      <c r="BLO24" s="491"/>
      <c r="BLP24" s="491"/>
      <c r="BLQ24" s="491"/>
      <c r="BLR24" s="491"/>
      <c r="BLS24" s="491"/>
      <c r="BLT24" s="491"/>
      <c r="BLU24" s="491"/>
      <c r="BLV24" s="466" t="s">
        <v>2543</v>
      </c>
      <c r="BLW24" s="466" t="s">
        <v>2543</v>
      </c>
      <c r="BLX24" s="430" t="s">
        <v>2544</v>
      </c>
      <c r="BLY24" s="433" t="s">
        <v>2544</v>
      </c>
      <c r="BLZ24" s="466" t="s">
        <v>2481</v>
      </c>
      <c r="BMA24" s="466" t="s">
        <v>2481</v>
      </c>
      <c r="BMB24" s="466" t="s">
        <v>2545</v>
      </c>
      <c r="BMC24" s="466" t="s">
        <v>2545</v>
      </c>
      <c r="BMD24" s="430" t="s">
        <v>2546</v>
      </c>
      <c r="BME24" s="433" t="s">
        <v>2546</v>
      </c>
      <c r="BMF24" s="448" t="s">
        <v>1525</v>
      </c>
      <c r="BMG24" s="425" t="s">
        <v>1526</v>
      </c>
      <c r="BMH24" s="425" t="s">
        <v>1527</v>
      </c>
      <c r="BMI24" s="425" t="s">
        <v>1528</v>
      </c>
      <c r="BMJ24" s="425" t="s">
        <v>1525</v>
      </c>
      <c r="BMK24" s="425" t="s">
        <v>1526</v>
      </c>
      <c r="BML24" s="425" t="s">
        <v>1527</v>
      </c>
      <c r="BMM24" s="425" t="s">
        <v>1528</v>
      </c>
      <c r="BMN24" s="425" t="s">
        <v>1525</v>
      </c>
      <c r="BMO24" s="425" t="s">
        <v>1526</v>
      </c>
      <c r="BMP24" s="425" t="s">
        <v>1527</v>
      </c>
      <c r="BMQ24" s="428" t="s">
        <v>1528</v>
      </c>
      <c r="BMR24" s="467" t="s">
        <v>1525</v>
      </c>
      <c r="BMS24" s="425" t="s">
        <v>1526</v>
      </c>
      <c r="BMT24" s="425" t="s">
        <v>1527</v>
      </c>
      <c r="BMU24" s="425" t="s">
        <v>1528</v>
      </c>
      <c r="BMV24" s="425" t="s">
        <v>1525</v>
      </c>
      <c r="BMW24" s="425" t="s">
        <v>1526</v>
      </c>
      <c r="BMX24" s="425" t="s">
        <v>1527</v>
      </c>
      <c r="BMY24" s="425" t="s">
        <v>1528</v>
      </c>
      <c r="BMZ24" s="425" t="s">
        <v>1525</v>
      </c>
      <c r="BNA24" s="425" t="s">
        <v>1526</v>
      </c>
      <c r="BNB24" s="425" t="s">
        <v>1527</v>
      </c>
      <c r="BNC24" s="428" t="s">
        <v>1528</v>
      </c>
      <c r="BND24" s="576"/>
      <c r="BNE24" s="491"/>
      <c r="BNF24" s="491"/>
      <c r="BNG24" s="491"/>
      <c r="BNH24" s="491"/>
      <c r="BNI24" s="491"/>
      <c r="BNJ24" s="491"/>
      <c r="BNK24" s="491"/>
      <c r="BNL24" s="491"/>
      <c r="BNM24" s="491"/>
      <c r="BNN24" s="491"/>
      <c r="BNO24" s="491"/>
      <c r="BNP24" s="491"/>
      <c r="BNQ24" s="491"/>
      <c r="BNR24" s="491"/>
      <c r="BNS24" s="491"/>
      <c r="BNT24" s="491"/>
      <c r="BNU24" s="522"/>
      <c r="BNV24" s="576"/>
      <c r="BNW24" s="491"/>
      <c r="BNX24" s="491"/>
      <c r="BNY24" s="491"/>
      <c r="BNZ24" s="491"/>
      <c r="BOA24" s="491"/>
      <c r="BOB24" s="491"/>
      <c r="BOC24" s="491"/>
      <c r="BOD24" s="491"/>
      <c r="BOE24" s="491"/>
      <c r="BOF24" s="112" t="s">
        <v>1563</v>
      </c>
      <c r="BOG24" s="112" t="s">
        <v>1563</v>
      </c>
      <c r="BOH24" s="112" t="s">
        <v>1259</v>
      </c>
      <c r="BOI24" s="428" t="s">
        <v>1260</v>
      </c>
      <c r="BOJ24" s="576"/>
      <c r="BOK24" s="491"/>
      <c r="BOL24" s="550"/>
      <c r="BOM24" s="522"/>
      <c r="BON24" s="590"/>
      <c r="BOO24" s="517"/>
      <c r="BOP24" s="491"/>
      <c r="BOQ24" s="591"/>
      <c r="BOR24" s="939"/>
      <c r="BOS24" s="792"/>
      <c r="BOT24" s="541"/>
      <c r="BOU24" s="506"/>
      <c r="BOV24" s="506"/>
      <c r="BOW24" s="537"/>
    </row>
    <row r="25" spans="1:1765" s="238" customFormat="1" ht="25.35" customHeight="1" x14ac:dyDescent="0.25">
      <c r="A25" s="776" t="s">
        <v>8</v>
      </c>
      <c r="B25" s="777"/>
      <c r="C25" s="601" t="s">
        <v>2762</v>
      </c>
      <c r="D25" s="479"/>
      <c r="E25" s="479"/>
      <c r="F25" s="479"/>
      <c r="G25" s="479"/>
      <c r="H25" s="479"/>
      <c r="I25" s="479"/>
      <c r="J25" s="479"/>
      <c r="K25" s="479"/>
      <c r="L25" s="478" t="s">
        <v>338</v>
      </c>
      <c r="M25" s="479"/>
      <c r="N25" s="479"/>
      <c r="O25" s="479"/>
      <c r="P25" s="479"/>
      <c r="Q25" s="479"/>
      <c r="R25" s="505"/>
      <c r="S25" s="505"/>
      <c r="T25" s="505"/>
      <c r="U25" s="505"/>
      <c r="V25" s="505"/>
      <c r="W25" s="756"/>
      <c r="X25" s="479" t="s">
        <v>2765</v>
      </c>
      <c r="Y25" s="480"/>
      <c r="Z25" s="478" t="s">
        <v>1702</v>
      </c>
      <c r="AA25" s="479"/>
      <c r="AB25" s="479"/>
      <c r="AC25" s="479"/>
      <c r="AD25" s="479"/>
      <c r="AE25" s="479"/>
      <c r="AF25" s="479"/>
      <c r="AG25" s="479"/>
      <c r="AH25" s="479"/>
      <c r="AI25" s="479"/>
      <c r="AJ25" s="479"/>
      <c r="AK25" s="479"/>
      <c r="AL25" s="479"/>
      <c r="AM25" s="479"/>
      <c r="AN25" s="479"/>
      <c r="AO25" s="479"/>
      <c r="AP25" s="480"/>
      <c r="AQ25" s="478" t="s">
        <v>1702</v>
      </c>
      <c r="AR25" s="479"/>
      <c r="AS25" s="479"/>
      <c r="AT25" s="479"/>
      <c r="AU25" s="479"/>
      <c r="AV25" s="479"/>
      <c r="AW25" s="480"/>
      <c r="AX25" s="478" t="s">
        <v>1702</v>
      </c>
      <c r="AY25" s="479"/>
      <c r="AZ25" s="479"/>
      <c r="BA25" s="479"/>
      <c r="BB25" s="479"/>
      <c r="BC25" s="479"/>
      <c r="BD25" s="479"/>
      <c r="BE25" s="479"/>
      <c r="BF25" s="479"/>
      <c r="BG25" s="480"/>
      <c r="BH25" s="546" t="s">
        <v>338</v>
      </c>
      <c r="BI25" s="547"/>
      <c r="BJ25" s="547"/>
      <c r="BK25" s="547"/>
      <c r="BL25" s="547"/>
      <c r="BM25" s="547"/>
      <c r="BN25" s="547"/>
      <c r="BO25" s="547"/>
      <c r="BP25" s="547"/>
      <c r="BQ25" s="547"/>
      <c r="BR25" s="547"/>
      <c r="BS25" s="548"/>
      <c r="BT25" s="547" t="s">
        <v>353</v>
      </c>
      <c r="BU25" s="547"/>
      <c r="BV25" s="547"/>
      <c r="BW25" s="547"/>
      <c r="BX25" s="547"/>
      <c r="BY25" s="547"/>
      <c r="BZ25" s="547"/>
      <c r="CA25" s="547"/>
      <c r="CB25" s="547"/>
      <c r="CC25" s="547"/>
      <c r="CD25" s="547"/>
      <c r="CE25" s="548"/>
      <c r="CF25" s="547" t="s">
        <v>338</v>
      </c>
      <c r="CG25" s="547"/>
      <c r="CH25" s="547"/>
      <c r="CI25" s="547"/>
      <c r="CJ25" s="547"/>
      <c r="CK25" s="547"/>
      <c r="CL25" s="547"/>
      <c r="CM25" s="547"/>
      <c r="CN25" s="547"/>
      <c r="CO25" s="547"/>
      <c r="CP25" s="547"/>
      <c r="CQ25" s="548"/>
      <c r="CR25" s="479" t="s">
        <v>1747</v>
      </c>
      <c r="CS25" s="479"/>
      <c r="CT25" s="479"/>
      <c r="CU25" s="479"/>
      <c r="CV25" s="479"/>
      <c r="CW25" s="479"/>
      <c r="CX25" s="479"/>
      <c r="CY25" s="479"/>
      <c r="CZ25" s="479"/>
      <c r="DA25" s="479"/>
      <c r="DB25" s="479"/>
      <c r="DC25" s="479"/>
      <c r="DD25" s="546" t="s">
        <v>338</v>
      </c>
      <c r="DE25" s="547"/>
      <c r="DF25" s="547"/>
      <c r="DG25" s="547"/>
      <c r="DH25" s="547"/>
      <c r="DI25" s="547"/>
      <c r="DJ25" s="547"/>
      <c r="DK25" s="547"/>
      <c r="DL25" s="547"/>
      <c r="DM25" s="547"/>
      <c r="DN25" s="547"/>
      <c r="DO25" s="548"/>
      <c r="DP25" s="546" t="s">
        <v>370</v>
      </c>
      <c r="DQ25" s="547"/>
      <c r="DR25" s="547"/>
      <c r="DS25" s="547"/>
      <c r="DT25" s="547"/>
      <c r="DU25" s="547"/>
      <c r="DV25" s="547"/>
      <c r="DW25" s="547"/>
      <c r="DX25" s="547"/>
      <c r="DY25" s="547"/>
      <c r="DZ25" s="547"/>
      <c r="EA25" s="548"/>
      <c r="EB25" s="546" t="s">
        <v>338</v>
      </c>
      <c r="EC25" s="547"/>
      <c r="ED25" s="547"/>
      <c r="EE25" s="547"/>
      <c r="EF25" s="547"/>
      <c r="EG25" s="547"/>
      <c r="EH25" s="547"/>
      <c r="EI25" s="547"/>
      <c r="EJ25" s="547"/>
      <c r="EK25" s="547"/>
      <c r="EL25" s="547"/>
      <c r="EM25" s="548"/>
      <c r="EN25" s="479" t="s">
        <v>1747</v>
      </c>
      <c r="EO25" s="479"/>
      <c r="EP25" s="479"/>
      <c r="EQ25" s="479"/>
      <c r="ER25" s="479"/>
      <c r="ES25" s="479"/>
      <c r="ET25" s="479"/>
      <c r="EU25" s="479"/>
      <c r="EV25" s="479"/>
      <c r="EW25" s="479"/>
      <c r="EX25" s="479"/>
      <c r="EY25" s="480"/>
      <c r="EZ25" s="547" t="s">
        <v>338</v>
      </c>
      <c r="FA25" s="547"/>
      <c r="FB25" s="547"/>
      <c r="FC25" s="547"/>
      <c r="FD25" s="547"/>
      <c r="FE25" s="547"/>
      <c r="FF25" s="547"/>
      <c r="FG25" s="547"/>
      <c r="FH25" s="547"/>
      <c r="FI25" s="547"/>
      <c r="FJ25" s="547"/>
      <c r="FK25" s="547"/>
      <c r="FL25" s="547"/>
      <c r="FM25" s="547"/>
      <c r="FN25" s="478" t="s">
        <v>370</v>
      </c>
      <c r="FO25" s="479"/>
      <c r="FP25" s="479"/>
      <c r="FQ25" s="479"/>
      <c r="FR25" s="479"/>
      <c r="FS25" s="479"/>
      <c r="FT25" s="479"/>
      <c r="FU25" s="479"/>
      <c r="FV25" s="479"/>
      <c r="FW25" s="479"/>
      <c r="FX25" s="479"/>
      <c r="FY25" s="479"/>
      <c r="FZ25" s="479"/>
      <c r="GA25" s="479"/>
      <c r="GB25" s="479"/>
      <c r="GC25" s="479"/>
      <c r="GD25" s="479"/>
      <c r="GE25" s="479"/>
      <c r="GF25" s="479"/>
      <c r="GG25" s="480"/>
      <c r="GH25" s="478" t="s">
        <v>1279</v>
      </c>
      <c r="GI25" s="479"/>
      <c r="GJ25" s="479"/>
      <c r="GK25" s="479"/>
      <c r="GL25" s="479"/>
      <c r="GM25" s="479"/>
      <c r="GN25" s="479"/>
      <c r="GO25" s="479"/>
      <c r="GP25" s="479"/>
      <c r="GQ25" s="479"/>
      <c r="GR25" s="479"/>
      <c r="GS25" s="479"/>
      <c r="GT25" s="479"/>
      <c r="GU25" s="479"/>
      <c r="GV25" s="479"/>
      <c r="GW25" s="480"/>
      <c r="GX25" s="546" t="s">
        <v>370</v>
      </c>
      <c r="GY25" s="547"/>
      <c r="GZ25" s="547"/>
      <c r="HA25" s="547"/>
      <c r="HB25" s="547"/>
      <c r="HC25" s="547"/>
      <c r="HD25" s="547"/>
      <c r="HE25" s="547"/>
      <c r="HF25" s="547"/>
      <c r="HG25" s="547"/>
      <c r="HH25" s="547"/>
      <c r="HI25" s="547"/>
      <c r="HJ25" s="547"/>
      <c r="HK25" s="548"/>
      <c r="HL25" s="546" t="s">
        <v>370</v>
      </c>
      <c r="HM25" s="547"/>
      <c r="HN25" s="547"/>
      <c r="HO25" s="547"/>
      <c r="HP25" s="547"/>
      <c r="HQ25" s="548"/>
      <c r="HR25" s="547" t="s">
        <v>348</v>
      </c>
      <c r="HS25" s="547"/>
      <c r="HT25" s="547"/>
      <c r="HU25" s="547"/>
      <c r="HV25" s="547"/>
      <c r="HW25" s="547"/>
      <c r="HX25" s="547"/>
      <c r="HY25" s="547"/>
      <c r="HZ25" s="547"/>
      <c r="IA25" s="547"/>
      <c r="IB25" s="547"/>
      <c r="IC25" s="547"/>
      <c r="ID25" s="547"/>
      <c r="IE25" s="547"/>
      <c r="IF25" s="547"/>
      <c r="IG25" s="547"/>
      <c r="IH25" s="546" t="s">
        <v>338</v>
      </c>
      <c r="II25" s="736"/>
      <c r="IJ25" s="736"/>
      <c r="IK25" s="736"/>
      <c r="IL25" s="736"/>
      <c r="IM25" s="736"/>
      <c r="IN25" s="736"/>
      <c r="IO25" s="736"/>
      <c r="IP25" s="736"/>
      <c r="IQ25" s="736"/>
      <c r="IR25" s="736"/>
      <c r="IS25" s="548"/>
      <c r="IT25" s="546" t="s">
        <v>348</v>
      </c>
      <c r="IU25" s="547"/>
      <c r="IV25" s="547"/>
      <c r="IW25" s="547"/>
      <c r="IX25" s="547"/>
      <c r="IY25" s="547"/>
      <c r="IZ25" s="547"/>
      <c r="JA25" s="547"/>
      <c r="JB25" s="547"/>
      <c r="JC25" s="547"/>
      <c r="JD25" s="547"/>
      <c r="JE25" s="548"/>
      <c r="JF25" s="546" t="s">
        <v>338</v>
      </c>
      <c r="JG25" s="547"/>
      <c r="JH25" s="547"/>
      <c r="JI25" s="547"/>
      <c r="JJ25" s="547"/>
      <c r="JK25" s="547"/>
      <c r="JL25" s="547"/>
      <c r="JM25" s="547"/>
      <c r="JN25" s="547"/>
      <c r="JO25" s="547"/>
      <c r="JP25" s="548"/>
      <c r="JQ25" s="547" t="s">
        <v>370</v>
      </c>
      <c r="JR25" s="547"/>
      <c r="JS25" s="547"/>
      <c r="JT25" s="547"/>
      <c r="JU25" s="547"/>
      <c r="JV25" s="547"/>
      <c r="JW25" s="547"/>
      <c r="JX25" s="547"/>
      <c r="JY25" s="547"/>
      <c r="JZ25" s="547"/>
      <c r="KA25" s="547"/>
      <c r="KB25" s="546" t="s">
        <v>2768</v>
      </c>
      <c r="KC25" s="547"/>
      <c r="KD25" s="547"/>
      <c r="KE25" s="547"/>
      <c r="KF25" s="547"/>
      <c r="KG25" s="547"/>
      <c r="KH25" s="547"/>
      <c r="KI25" s="547"/>
      <c r="KJ25" s="547"/>
      <c r="KK25" s="547"/>
      <c r="KL25" s="547"/>
      <c r="KM25" s="547"/>
      <c r="KN25" s="547"/>
      <c r="KO25" s="547"/>
      <c r="KP25" s="547"/>
      <c r="KQ25" s="547"/>
      <c r="KR25" s="547"/>
      <c r="KS25" s="547"/>
      <c r="KT25" s="547"/>
      <c r="KU25" s="548"/>
      <c r="KV25" s="546" t="s">
        <v>3461</v>
      </c>
      <c r="KW25" s="757"/>
      <c r="KX25" s="757"/>
      <c r="KY25" s="757"/>
      <c r="KZ25" s="757"/>
      <c r="LA25" s="757"/>
      <c r="LB25" s="757"/>
      <c r="LC25" s="758"/>
      <c r="LD25" s="599" t="s">
        <v>2874</v>
      </c>
      <c r="LE25" s="600"/>
      <c r="LF25" s="600"/>
      <c r="LG25" s="600"/>
      <c r="LH25" s="600"/>
      <c r="LI25" s="600"/>
      <c r="LJ25" s="600"/>
      <c r="LK25" s="600"/>
      <c r="LL25" s="600"/>
      <c r="LM25" s="600"/>
      <c r="LN25" s="600"/>
      <c r="LO25" s="600"/>
      <c r="LP25" s="600"/>
      <c r="LQ25" s="600"/>
      <c r="LR25" s="600"/>
      <c r="LS25" s="600"/>
      <c r="LT25" s="600"/>
      <c r="LU25" s="600"/>
      <c r="LV25" s="600"/>
      <c r="LW25" s="600"/>
      <c r="LX25" s="600"/>
      <c r="LY25" s="600"/>
      <c r="LZ25" s="600"/>
      <c r="MA25" s="761"/>
      <c r="MB25" s="478" t="s">
        <v>3395</v>
      </c>
      <c r="MC25" s="505"/>
      <c r="MD25" s="505"/>
      <c r="ME25" s="505"/>
      <c r="MF25" s="505"/>
      <c r="MG25" s="505"/>
      <c r="MH25" s="505"/>
      <c r="MI25" s="505"/>
      <c r="MJ25" s="505"/>
      <c r="MK25" s="505"/>
      <c r="ML25" s="505"/>
      <c r="MM25" s="505"/>
      <c r="MN25" s="505"/>
      <c r="MO25" s="505"/>
      <c r="MP25" s="505"/>
      <c r="MQ25" s="505"/>
      <c r="MR25" s="505"/>
      <c r="MS25" s="505"/>
      <c r="MT25" s="505"/>
      <c r="MU25" s="505"/>
      <c r="MV25" s="505"/>
      <c r="MW25" s="505"/>
      <c r="MX25" s="505"/>
      <c r="MY25" s="505"/>
      <c r="MZ25" s="505"/>
      <c r="NA25" s="505"/>
      <c r="NB25" s="505"/>
      <c r="NC25" s="505"/>
      <c r="ND25" s="505"/>
      <c r="NE25" s="505"/>
      <c r="NF25" s="505"/>
      <c r="NG25" s="505"/>
      <c r="NH25" s="505"/>
      <c r="NI25" s="510"/>
      <c r="NJ25" s="659" t="s">
        <v>2771</v>
      </c>
      <c r="NK25" s="700"/>
      <c r="NL25" s="700"/>
      <c r="NM25" s="700"/>
      <c r="NN25" s="700"/>
      <c r="NO25" s="700"/>
      <c r="NP25" s="700"/>
      <c r="NQ25" s="700"/>
      <c r="NR25" s="700"/>
      <c r="NS25" s="700"/>
      <c r="NT25" s="660"/>
      <c r="NU25" s="546" t="s">
        <v>1313</v>
      </c>
      <c r="NV25" s="547"/>
      <c r="NW25" s="547"/>
      <c r="NX25" s="547"/>
      <c r="NY25" s="547"/>
      <c r="NZ25" s="547"/>
      <c r="OA25" s="547"/>
      <c r="OB25" s="547"/>
      <c r="OC25" s="547"/>
      <c r="OD25" s="547"/>
      <c r="OE25" s="547"/>
      <c r="OF25" s="547"/>
      <c r="OG25" s="547"/>
      <c r="OH25" s="547"/>
      <c r="OI25" s="547"/>
      <c r="OJ25" s="548"/>
      <c r="OK25" s="546" t="s">
        <v>1313</v>
      </c>
      <c r="OL25" s="547"/>
      <c r="OM25" s="547"/>
      <c r="ON25" s="547"/>
      <c r="OO25" s="547"/>
      <c r="OP25" s="547"/>
      <c r="OQ25" s="547"/>
      <c r="OR25" s="547"/>
      <c r="OS25" s="547"/>
      <c r="OT25" s="547"/>
      <c r="OU25" s="547"/>
      <c r="OV25" s="547"/>
      <c r="OW25" s="547"/>
      <c r="OX25" s="548"/>
      <c r="OY25" s="479" t="s">
        <v>1312</v>
      </c>
      <c r="OZ25" s="479"/>
      <c r="PA25" s="479"/>
      <c r="PB25" s="479"/>
      <c r="PC25" s="479"/>
      <c r="PD25" s="479"/>
      <c r="PE25" s="479"/>
      <c r="PF25" s="479"/>
      <c r="PG25" s="479"/>
      <c r="PH25" s="479"/>
      <c r="PI25" s="479"/>
      <c r="PJ25" s="479"/>
      <c r="PK25" s="479"/>
      <c r="PL25" s="479"/>
      <c r="PM25" s="479"/>
      <c r="PN25" s="479"/>
      <c r="PO25" s="479"/>
      <c r="PP25" s="480"/>
      <c r="PQ25" s="546" t="s">
        <v>1313</v>
      </c>
      <c r="PR25" s="547"/>
      <c r="PS25" s="547"/>
      <c r="PT25" s="547"/>
      <c r="PU25" s="547"/>
      <c r="PV25" s="547"/>
      <c r="PW25" s="547"/>
      <c r="PX25" s="547"/>
      <c r="PY25" s="547"/>
      <c r="PZ25" s="547"/>
      <c r="QA25" s="547"/>
      <c r="QB25" s="547"/>
      <c r="QC25" s="547"/>
      <c r="QD25" s="548"/>
      <c r="QE25" s="546" t="s">
        <v>1311</v>
      </c>
      <c r="QF25" s="547"/>
      <c r="QG25" s="547"/>
      <c r="QH25" s="547"/>
      <c r="QI25" s="547"/>
      <c r="QJ25" s="547"/>
      <c r="QK25" s="547"/>
      <c r="QL25" s="547"/>
      <c r="QM25" s="547"/>
      <c r="QN25" s="547"/>
      <c r="QO25" s="547"/>
      <c r="QP25" s="548"/>
      <c r="QQ25" s="546" t="s">
        <v>1311</v>
      </c>
      <c r="QR25" s="547"/>
      <c r="QS25" s="547"/>
      <c r="QT25" s="547"/>
      <c r="QU25" s="547"/>
      <c r="QV25" s="547"/>
      <c r="QW25" s="547"/>
      <c r="QX25" s="547"/>
      <c r="QY25" s="547"/>
      <c r="QZ25" s="547"/>
      <c r="RA25" s="547"/>
      <c r="RB25" s="547"/>
      <c r="RC25" s="547"/>
      <c r="RD25" s="547"/>
      <c r="RE25" s="547"/>
      <c r="RF25" s="548"/>
      <c r="RG25" s="546" t="s">
        <v>1311</v>
      </c>
      <c r="RH25" s="684"/>
      <c r="RI25" s="684"/>
      <c r="RJ25" s="684"/>
      <c r="RK25" s="684"/>
      <c r="RL25" s="684"/>
      <c r="RM25" s="684"/>
      <c r="RN25" s="684"/>
      <c r="RO25" s="684"/>
      <c r="RP25" s="684"/>
      <c r="RQ25" s="684"/>
      <c r="RR25" s="684"/>
      <c r="RS25" s="684"/>
      <c r="RT25" s="684"/>
      <c r="RU25" s="684"/>
      <c r="RV25" s="684"/>
      <c r="RW25" s="684"/>
      <c r="RX25" s="684"/>
      <c r="RY25" s="684"/>
      <c r="RZ25" s="685"/>
      <c r="SA25" s="547" t="s">
        <v>2773</v>
      </c>
      <c r="SB25" s="547"/>
      <c r="SC25" s="547"/>
      <c r="SD25" s="547"/>
      <c r="SE25" s="547"/>
      <c r="SF25" s="547"/>
      <c r="SG25" s="547"/>
      <c r="SH25" s="547"/>
      <c r="SI25" s="547"/>
      <c r="SJ25" s="547"/>
      <c r="SK25" s="547"/>
      <c r="SL25" s="547"/>
      <c r="SM25" s="547"/>
      <c r="SN25" s="547"/>
      <c r="SO25" s="546" t="s">
        <v>519</v>
      </c>
      <c r="SP25" s="673"/>
      <c r="SQ25" s="686" t="s">
        <v>2175</v>
      </c>
      <c r="SR25" s="687"/>
      <c r="SS25" s="546" t="s">
        <v>2775</v>
      </c>
      <c r="ST25" s="547"/>
      <c r="SU25" s="547"/>
      <c r="SV25" s="547"/>
      <c r="SW25" s="701" t="s">
        <v>1957</v>
      </c>
      <c r="SX25" s="702"/>
      <c r="SY25" s="702"/>
      <c r="SZ25" s="702"/>
      <c r="TA25" s="702"/>
      <c r="TB25" s="702"/>
      <c r="TC25" s="702"/>
      <c r="TD25" s="702"/>
      <c r="TE25" s="702"/>
      <c r="TF25" s="702"/>
      <c r="TG25" s="702"/>
      <c r="TH25" s="702"/>
      <c r="TI25" s="702"/>
      <c r="TJ25" s="702"/>
      <c r="TK25" s="702"/>
      <c r="TL25" s="702"/>
      <c r="TM25" s="702"/>
      <c r="TN25" s="702"/>
      <c r="TO25" s="702"/>
      <c r="TP25" s="702"/>
      <c r="TQ25" s="702"/>
      <c r="TR25" s="702"/>
      <c r="TS25" s="702"/>
      <c r="TT25" s="702"/>
      <c r="TU25" s="702"/>
      <c r="TV25" s="702"/>
      <c r="TW25" s="702"/>
      <c r="TX25" s="702"/>
      <c r="TY25" s="703"/>
      <c r="TZ25" s="547" t="s">
        <v>82</v>
      </c>
      <c r="UA25" s="547"/>
      <c r="UB25" s="547"/>
      <c r="UC25" s="547"/>
      <c r="UD25" s="547"/>
      <c r="UE25" s="547"/>
      <c r="UF25" s="547"/>
      <c r="UG25" s="547"/>
      <c r="UH25" s="547"/>
      <c r="UI25" s="547"/>
      <c r="UJ25" s="548"/>
      <c r="UK25" s="546" t="s">
        <v>83</v>
      </c>
      <c r="UL25" s="547"/>
      <c r="UM25" s="547"/>
      <c r="UN25" s="547"/>
      <c r="UO25" s="547"/>
      <c r="UP25" s="547"/>
      <c r="UQ25" s="547"/>
      <c r="UR25" s="547"/>
      <c r="US25" s="547"/>
      <c r="UT25" s="547"/>
      <c r="UU25" s="547"/>
      <c r="UV25" s="548"/>
      <c r="UW25" s="478" t="s">
        <v>2778</v>
      </c>
      <c r="UX25" s="479"/>
      <c r="UY25" s="480"/>
      <c r="UZ25" s="599" t="s">
        <v>2895</v>
      </c>
      <c r="VA25" s="600"/>
      <c r="VB25" s="600"/>
      <c r="VC25" s="600"/>
      <c r="VD25" s="680"/>
      <c r="VE25" s="680"/>
      <c r="VF25" s="680"/>
      <c r="VG25" s="680"/>
      <c r="VH25" s="680"/>
      <c r="VI25" s="680"/>
      <c r="VJ25" s="680"/>
      <c r="VK25" s="681"/>
      <c r="VL25" s="599" t="s">
        <v>2911</v>
      </c>
      <c r="VM25" s="600"/>
      <c r="VN25" s="600"/>
      <c r="VO25" s="680"/>
      <c r="VP25" s="680"/>
      <c r="VQ25" s="681"/>
      <c r="VR25" s="478" t="s">
        <v>2778</v>
      </c>
      <c r="VS25" s="479"/>
      <c r="VT25" s="479"/>
      <c r="VU25" s="478" t="s">
        <v>3089</v>
      </c>
      <c r="VV25" s="505"/>
      <c r="VW25" s="510"/>
      <c r="VX25" s="479" t="s">
        <v>3129</v>
      </c>
      <c r="VY25" s="479"/>
      <c r="VZ25" s="479"/>
      <c r="WA25" s="479"/>
      <c r="WB25" s="479"/>
      <c r="WC25" s="479"/>
      <c r="WD25" s="479"/>
      <c r="WE25" s="479"/>
      <c r="WF25" s="479"/>
      <c r="WG25" s="479"/>
      <c r="WH25" s="479"/>
      <c r="WI25" s="479"/>
      <c r="WJ25" s="505"/>
      <c r="WK25" s="505"/>
      <c r="WL25" s="505"/>
      <c r="WM25" s="478" t="s">
        <v>3227</v>
      </c>
      <c r="WN25" s="479"/>
      <c r="WO25" s="480"/>
      <c r="WP25" s="478" t="s">
        <v>1957</v>
      </c>
      <c r="WQ25" s="505"/>
      <c r="WR25" s="505"/>
      <c r="WS25" s="510"/>
      <c r="WT25" s="478" t="s">
        <v>1957</v>
      </c>
      <c r="WU25" s="510"/>
      <c r="WV25" s="547" t="s">
        <v>2781</v>
      </c>
      <c r="WW25" s="547"/>
      <c r="WX25" s="547"/>
      <c r="WY25" s="547"/>
      <c r="WZ25" s="547"/>
      <c r="XA25" s="547"/>
      <c r="XB25" s="547"/>
      <c r="XC25" s="547"/>
      <c r="XD25" s="548"/>
      <c r="XE25" s="546" t="s">
        <v>589</v>
      </c>
      <c r="XF25" s="547"/>
      <c r="XG25" s="547"/>
      <c r="XH25" s="547"/>
      <c r="XI25" s="548"/>
      <c r="XJ25" s="478" t="s">
        <v>589</v>
      </c>
      <c r="XK25" s="479"/>
      <c r="XL25" s="479"/>
      <c r="XM25" s="479"/>
      <c r="XN25" s="479"/>
      <c r="XO25" s="479"/>
      <c r="XP25" s="479"/>
      <c r="XQ25" s="479"/>
      <c r="XR25" s="479"/>
      <c r="XS25" s="479"/>
      <c r="XT25" s="479"/>
      <c r="XU25" s="479"/>
      <c r="XV25" s="479"/>
      <c r="XW25" s="480"/>
      <c r="XX25" s="519" t="s">
        <v>713</v>
      </c>
      <c r="XY25" s="519"/>
      <c r="XZ25" s="519"/>
      <c r="YA25" s="519"/>
      <c r="YB25" s="519"/>
      <c r="YC25" s="251" t="s">
        <v>2175</v>
      </c>
      <c r="YD25" s="478" t="s">
        <v>589</v>
      </c>
      <c r="YE25" s="479"/>
      <c r="YF25" s="479"/>
      <c r="YG25" s="479"/>
      <c r="YH25" s="479"/>
      <c r="YI25" s="479"/>
      <c r="YJ25" s="479"/>
      <c r="YK25" s="479"/>
      <c r="YL25" s="479"/>
      <c r="YM25" s="479"/>
      <c r="YN25" s="479"/>
      <c r="YO25" s="479"/>
      <c r="YP25" s="479"/>
      <c r="YQ25" s="479"/>
      <c r="YR25" s="479"/>
      <c r="YS25" s="505"/>
      <c r="YT25" s="505"/>
      <c r="YU25" s="505"/>
      <c r="YV25" s="505"/>
      <c r="YW25" s="599" t="s">
        <v>589</v>
      </c>
      <c r="YX25" s="834"/>
      <c r="YY25" s="834"/>
      <c r="YZ25" s="834"/>
      <c r="ZA25" s="834"/>
      <c r="ZB25" s="834"/>
      <c r="ZC25" s="834"/>
      <c r="ZD25" s="834"/>
      <c r="ZE25" s="834"/>
      <c r="ZF25" s="834"/>
      <c r="ZG25" s="834"/>
      <c r="ZH25" s="834"/>
      <c r="ZI25" s="834"/>
      <c r="ZJ25" s="834"/>
      <c r="ZK25" s="834"/>
      <c r="ZL25" s="834"/>
      <c r="ZM25" s="834"/>
      <c r="ZN25" s="834"/>
      <c r="ZO25" s="834"/>
      <c r="ZP25" s="834"/>
      <c r="ZQ25" s="834"/>
      <c r="ZR25" s="835"/>
      <c r="ZS25" s="962" t="s">
        <v>3313</v>
      </c>
      <c r="ZT25" s="963"/>
      <c r="ZU25" s="479" t="s">
        <v>2783</v>
      </c>
      <c r="ZV25" s="479"/>
      <c r="ZW25" s="479"/>
      <c r="ZX25" s="479"/>
      <c r="ZY25" s="479"/>
      <c r="ZZ25" s="479"/>
      <c r="AAA25" s="479"/>
      <c r="AAB25" s="479"/>
      <c r="AAC25" s="479"/>
      <c r="AAD25" s="479"/>
      <c r="AAE25" s="479"/>
      <c r="AAF25" s="480"/>
      <c r="AAG25" s="509" t="s">
        <v>2785</v>
      </c>
      <c r="AAH25" s="519"/>
      <c r="AAI25" s="519"/>
      <c r="AAJ25" s="519"/>
      <c r="AAK25" s="519"/>
      <c r="AAL25" s="519"/>
      <c r="AAM25" s="519"/>
      <c r="AAN25" s="519"/>
      <c r="AAO25" s="519"/>
      <c r="AAP25" s="519"/>
      <c r="AAQ25" s="519"/>
      <c r="AAR25" s="519"/>
      <c r="AAS25" s="519"/>
      <c r="AAT25" s="519"/>
      <c r="AAU25" s="519"/>
      <c r="AAV25" s="519"/>
      <c r="AAW25" s="519"/>
      <c r="AAX25" s="519"/>
      <c r="AAY25" s="519"/>
      <c r="AAZ25" s="519"/>
      <c r="ABA25" s="519"/>
      <c r="ABB25" s="519"/>
      <c r="ABC25" s="519"/>
      <c r="ABD25" s="519"/>
      <c r="ABE25" s="519"/>
      <c r="ABF25" s="519"/>
      <c r="ABG25" s="519"/>
      <c r="ABH25" s="519"/>
      <c r="ABI25" s="519"/>
      <c r="ABJ25" s="519"/>
      <c r="ABK25" s="509" t="s">
        <v>2790</v>
      </c>
      <c r="ABL25" s="836"/>
      <c r="ABM25" s="954" t="s">
        <v>2937</v>
      </c>
      <c r="ABN25" s="955"/>
      <c r="ABO25" s="955"/>
      <c r="ABP25" s="955"/>
      <c r="ABQ25" s="956"/>
      <c r="ABR25" s="509" t="s">
        <v>3128</v>
      </c>
      <c r="ABS25" s="836"/>
      <c r="ABT25" s="519" t="s">
        <v>3130</v>
      </c>
      <c r="ABU25" s="519"/>
      <c r="ABV25" s="519"/>
      <c r="ABW25" s="509" t="s">
        <v>3252</v>
      </c>
      <c r="ABX25" s="519"/>
      <c r="ABY25" s="505"/>
      <c r="ABZ25" s="505"/>
      <c r="ACA25" s="599" t="s">
        <v>3305</v>
      </c>
      <c r="ACB25" s="834"/>
      <c r="ACC25" s="834"/>
      <c r="ACD25" s="834"/>
      <c r="ACE25" s="834"/>
      <c r="ACF25" s="834"/>
      <c r="ACG25" s="834"/>
      <c r="ACH25" s="834"/>
      <c r="ACI25" s="834"/>
      <c r="ACJ25" s="834"/>
      <c r="ACK25" s="834"/>
      <c r="ACL25" s="844"/>
      <c r="ACM25" s="519" t="s">
        <v>530</v>
      </c>
      <c r="ACN25" s="519"/>
      <c r="ACO25" s="519"/>
      <c r="ACP25" s="519"/>
      <c r="ACQ25" s="519"/>
      <c r="ACR25" s="519"/>
      <c r="ACS25" s="519"/>
      <c r="ACT25" s="519"/>
      <c r="ACU25" s="519"/>
      <c r="ACV25" s="519"/>
      <c r="ACW25" s="519"/>
      <c r="ACX25" s="519"/>
      <c r="ACY25" s="519"/>
      <c r="ACZ25" s="519"/>
      <c r="ADA25" s="519"/>
      <c r="ADB25" s="836"/>
      <c r="ADC25" s="659" t="s">
        <v>2793</v>
      </c>
      <c r="ADD25" s="700"/>
      <c r="ADE25" s="700"/>
      <c r="ADF25" s="700"/>
      <c r="ADG25" s="700"/>
      <c r="ADH25" s="700"/>
      <c r="ADI25" s="700"/>
      <c r="ADJ25" s="700"/>
      <c r="ADK25" s="700"/>
      <c r="ADL25" s="700"/>
      <c r="ADM25" s="700"/>
      <c r="ADN25" s="700"/>
      <c r="ADO25" s="700"/>
      <c r="ADP25" s="700"/>
      <c r="ADQ25" s="700"/>
      <c r="ADR25" s="700"/>
      <c r="ADS25" s="700"/>
      <c r="ADT25" s="700"/>
      <c r="ADU25" s="700"/>
      <c r="ADV25" s="700"/>
      <c r="ADW25" s="478" t="s">
        <v>2794</v>
      </c>
      <c r="ADX25" s="479"/>
      <c r="ADY25" s="479"/>
      <c r="ADZ25" s="479"/>
      <c r="AEA25" s="479"/>
      <c r="AEB25" s="479"/>
      <c r="AEC25" s="479"/>
      <c r="AED25" s="479"/>
      <c r="AEE25" s="478" t="s">
        <v>1167</v>
      </c>
      <c r="AEF25" s="479"/>
      <c r="AEG25" s="479"/>
      <c r="AEH25" s="479"/>
      <c r="AEI25" s="479"/>
      <c r="AEJ25" s="479"/>
      <c r="AEK25" s="479"/>
      <c r="AEL25" s="479"/>
      <c r="AEM25" s="479"/>
      <c r="AEN25" s="479"/>
      <c r="AEO25" s="479"/>
      <c r="AEP25" s="480"/>
      <c r="AEQ25" s="478" t="s">
        <v>1167</v>
      </c>
      <c r="AER25" s="479"/>
      <c r="AES25" s="479"/>
      <c r="AET25" s="479"/>
      <c r="AEU25" s="479"/>
      <c r="AEV25" s="479"/>
      <c r="AEW25" s="479"/>
      <c r="AEX25" s="479"/>
      <c r="AEY25" s="479"/>
      <c r="AEZ25" s="479"/>
      <c r="AFA25" s="479"/>
      <c r="AFB25" s="480"/>
      <c r="AFC25" s="478" t="s">
        <v>1167</v>
      </c>
      <c r="AFD25" s="479"/>
      <c r="AFE25" s="479"/>
      <c r="AFF25" s="479"/>
      <c r="AFG25" s="479"/>
      <c r="AFH25" s="479"/>
      <c r="AFI25" s="479"/>
      <c r="AFJ25" s="479"/>
      <c r="AFK25" s="479"/>
      <c r="AFL25" s="479"/>
      <c r="AFM25" s="479"/>
      <c r="AFN25" s="479"/>
      <c r="AFO25" s="479"/>
      <c r="AFP25" s="479"/>
      <c r="AFQ25" s="479"/>
      <c r="AFR25" s="479"/>
      <c r="AFS25" s="479"/>
      <c r="AFT25" s="479"/>
      <c r="AFU25" s="479"/>
      <c r="AFV25" s="479"/>
      <c r="AFW25" s="479"/>
      <c r="AFX25" s="480"/>
      <c r="AFY25" s="478" t="s">
        <v>1167</v>
      </c>
      <c r="AFZ25" s="479"/>
      <c r="AGA25" s="479"/>
      <c r="AGB25" s="479"/>
      <c r="AGC25" s="479"/>
      <c r="AGD25" s="479"/>
      <c r="AGE25" s="479"/>
      <c r="AGF25" s="479"/>
      <c r="AGG25" s="479"/>
      <c r="AGH25" s="479"/>
      <c r="AGI25" s="479"/>
      <c r="AGJ25" s="480"/>
      <c r="AGK25" s="478" t="s">
        <v>1167</v>
      </c>
      <c r="AGL25" s="479"/>
      <c r="AGM25" s="479"/>
      <c r="AGN25" s="479"/>
      <c r="AGO25" s="479"/>
      <c r="AGP25" s="479"/>
      <c r="AGQ25" s="479"/>
      <c r="AGR25" s="479"/>
      <c r="AGS25" s="479"/>
      <c r="AGT25" s="479"/>
      <c r="AGU25" s="479"/>
      <c r="AGV25" s="479"/>
      <c r="AGW25" s="479"/>
      <c r="AGX25" s="479"/>
      <c r="AGY25" s="479"/>
      <c r="AGZ25" s="479"/>
      <c r="AHA25" s="479"/>
      <c r="AHB25" s="479"/>
      <c r="AHC25" s="479"/>
      <c r="AHD25" s="480"/>
      <c r="AHE25" s="478" t="s">
        <v>1167</v>
      </c>
      <c r="AHF25" s="479"/>
      <c r="AHG25" s="479"/>
      <c r="AHH25" s="479"/>
      <c r="AHI25" s="479"/>
      <c r="AHJ25" s="479"/>
      <c r="AHK25" s="479"/>
      <c r="AHL25" s="479"/>
      <c r="AHM25" s="479"/>
      <c r="AHN25" s="479"/>
      <c r="AHO25" s="479"/>
      <c r="AHP25" s="479"/>
      <c r="AHQ25" s="479"/>
      <c r="AHR25" s="479"/>
      <c r="AHS25" s="479"/>
      <c r="AHT25" s="479"/>
      <c r="AHU25" s="479"/>
      <c r="AHV25" s="480"/>
      <c r="AHW25" s="478" t="s">
        <v>1167</v>
      </c>
      <c r="AHX25" s="479"/>
      <c r="AHY25" s="479"/>
      <c r="AHZ25" s="479"/>
      <c r="AIA25" s="479"/>
      <c r="AIB25" s="479"/>
      <c r="AIC25" s="479"/>
      <c r="AID25" s="479"/>
      <c r="AIE25" s="479"/>
      <c r="AIF25" s="479"/>
      <c r="AIG25" s="479"/>
      <c r="AIH25" s="480"/>
      <c r="AII25" s="478" t="s">
        <v>1167</v>
      </c>
      <c r="AIJ25" s="479"/>
      <c r="AIK25" s="479"/>
      <c r="AIL25" s="479"/>
      <c r="AIM25" s="479"/>
      <c r="AIN25" s="479"/>
      <c r="AIO25" s="479"/>
      <c r="AIP25" s="480"/>
      <c r="AIQ25" s="478" t="s">
        <v>1167</v>
      </c>
      <c r="AIR25" s="479"/>
      <c r="AIS25" s="479"/>
      <c r="AIT25" s="479"/>
      <c r="AIU25" s="479"/>
      <c r="AIV25" s="479"/>
      <c r="AIW25" s="479"/>
      <c r="AIX25" s="480"/>
      <c r="AIY25" s="478" t="s">
        <v>1167</v>
      </c>
      <c r="AIZ25" s="479"/>
      <c r="AJA25" s="479"/>
      <c r="AJB25" s="479"/>
      <c r="AJC25" s="479"/>
      <c r="AJD25" s="479"/>
      <c r="AJE25" s="479"/>
      <c r="AJF25" s="479"/>
      <c r="AJG25" s="479"/>
      <c r="AJH25" s="479"/>
      <c r="AJI25" s="479"/>
      <c r="AJJ25" s="479"/>
      <c r="AJK25" s="479"/>
      <c r="AJL25" s="479"/>
      <c r="AJM25" s="479"/>
      <c r="AJN25" s="837" t="s">
        <v>2796</v>
      </c>
      <c r="AJO25" s="838"/>
      <c r="AJP25" s="839"/>
      <c r="AJQ25" s="509" t="s">
        <v>2773</v>
      </c>
      <c r="AJR25" s="519"/>
      <c r="AJS25" s="519"/>
      <c r="AJT25" s="836"/>
      <c r="AJU25" s="509" t="s">
        <v>3144</v>
      </c>
      <c r="AJV25" s="505"/>
      <c r="AJW25" s="510"/>
      <c r="AJX25" s="546" t="s">
        <v>2801</v>
      </c>
      <c r="AJY25" s="757"/>
      <c r="AJZ25" s="757"/>
      <c r="AKA25" s="757"/>
      <c r="AKB25" s="757"/>
      <c r="AKC25" s="757"/>
      <c r="AKD25" s="757"/>
      <c r="AKE25" s="757"/>
      <c r="AKF25" s="757"/>
      <c r="AKG25" s="757"/>
      <c r="AKH25" s="757"/>
      <c r="AKI25" s="757"/>
      <c r="AKJ25" s="757"/>
      <c r="AKK25" s="758"/>
      <c r="AKL25" s="546" t="s">
        <v>805</v>
      </c>
      <c r="AKM25" s="547"/>
      <c r="AKN25" s="659" t="s">
        <v>826</v>
      </c>
      <c r="AKO25" s="700"/>
      <c r="AKP25" s="700"/>
      <c r="AKQ25" s="700"/>
      <c r="AKR25" s="700"/>
      <c r="AKS25" s="700"/>
      <c r="AKT25" s="700"/>
      <c r="AKU25" s="700"/>
      <c r="AKV25" s="700"/>
      <c r="AKW25" s="700"/>
      <c r="AKX25" s="700"/>
      <c r="AKY25" s="700"/>
      <c r="AKZ25" s="700"/>
      <c r="ALA25" s="660"/>
      <c r="ALB25" s="700" t="s">
        <v>826</v>
      </c>
      <c r="ALC25" s="700"/>
      <c r="ALD25" s="700"/>
      <c r="ALE25" s="700"/>
      <c r="ALF25" s="700"/>
      <c r="ALG25" s="700"/>
      <c r="ALH25" s="700"/>
      <c r="ALI25" s="700"/>
      <c r="ALJ25" s="700"/>
      <c r="ALK25" s="700"/>
      <c r="ALL25" s="700"/>
      <c r="ALM25" s="700"/>
      <c r="ALN25" s="700"/>
      <c r="ALO25" s="700"/>
      <c r="ALP25" s="700"/>
      <c r="ALQ25" s="700"/>
      <c r="ALR25" s="700"/>
      <c r="ALS25" s="700"/>
      <c r="ALT25" s="659" t="s">
        <v>826</v>
      </c>
      <c r="ALU25" s="700"/>
      <c r="ALV25" s="700"/>
      <c r="ALW25" s="700"/>
      <c r="ALX25" s="700"/>
      <c r="ALY25" s="700"/>
      <c r="ALZ25" s="700"/>
      <c r="AMA25" s="700"/>
      <c r="AMB25" s="700"/>
      <c r="AMC25" s="700"/>
      <c r="AMD25" s="700"/>
      <c r="AME25" s="700"/>
      <c r="AMF25" s="700"/>
      <c r="AMG25" s="700"/>
      <c r="AMH25" s="700"/>
      <c r="AMI25" s="700"/>
      <c r="AMJ25" s="700"/>
      <c r="AMK25" s="700"/>
      <c r="AML25" s="659" t="s">
        <v>826</v>
      </c>
      <c r="AMM25" s="700"/>
      <c r="AMN25" s="700"/>
      <c r="AMO25" s="700"/>
      <c r="AMP25" s="700"/>
      <c r="AMQ25" s="700"/>
      <c r="AMR25" s="700"/>
      <c r="AMS25" s="700"/>
      <c r="AMT25" s="700"/>
      <c r="AMU25" s="700"/>
      <c r="AMV25" s="700"/>
      <c r="AMW25" s="700"/>
      <c r="AMX25" s="700"/>
      <c r="AMY25" s="700"/>
      <c r="AMZ25" s="700"/>
      <c r="ANA25" s="700"/>
      <c r="ANB25" s="700"/>
      <c r="ANC25" s="700"/>
      <c r="AND25" s="700"/>
      <c r="ANE25" s="700"/>
      <c r="ANF25" s="700"/>
      <c r="ANG25" s="700"/>
      <c r="ANH25" s="700"/>
      <c r="ANI25" s="700"/>
      <c r="ANJ25" s="700"/>
      <c r="ANK25" s="700"/>
      <c r="ANL25" s="700"/>
      <c r="ANM25" s="700"/>
      <c r="ANN25" s="659" t="s">
        <v>826</v>
      </c>
      <c r="ANO25" s="700"/>
      <c r="ANP25" s="700"/>
      <c r="ANQ25" s="700"/>
      <c r="ANR25" s="700"/>
      <c r="ANS25" s="700"/>
      <c r="ANT25" s="700"/>
      <c r="ANU25" s="700"/>
      <c r="ANV25" s="700"/>
      <c r="ANW25" s="700"/>
      <c r="ANX25" s="700"/>
      <c r="ANY25" s="700"/>
      <c r="ANZ25" s="700"/>
      <c r="AOA25" s="700"/>
      <c r="AOB25" s="700"/>
      <c r="AOC25" s="700"/>
      <c r="AOD25" s="660"/>
      <c r="AOE25" s="700" t="s">
        <v>826</v>
      </c>
      <c r="AOF25" s="700"/>
      <c r="AOG25" s="700"/>
      <c r="AOH25" s="700"/>
      <c r="AOI25" s="700"/>
      <c r="AOJ25" s="700"/>
      <c r="AOK25" s="700"/>
      <c r="AOL25" s="700"/>
      <c r="AOM25" s="700"/>
      <c r="AON25" s="700"/>
      <c r="AOO25" s="700"/>
      <c r="AOP25" s="700"/>
      <c r="AOQ25" s="700"/>
      <c r="AOR25" s="700"/>
      <c r="AOS25" s="700"/>
      <c r="AOT25" s="700"/>
      <c r="AOU25" s="700"/>
      <c r="AOV25" s="700"/>
      <c r="AOW25" s="700"/>
      <c r="AOX25" s="659" t="s">
        <v>826</v>
      </c>
      <c r="AOY25" s="700"/>
      <c r="AOZ25" s="700"/>
      <c r="APA25" s="700"/>
      <c r="APB25" s="700"/>
      <c r="APC25" s="700"/>
      <c r="APD25" s="700"/>
      <c r="APE25" s="700"/>
      <c r="APF25" s="700"/>
      <c r="APG25" s="700"/>
      <c r="APH25" s="700"/>
      <c r="API25" s="700"/>
      <c r="APJ25" s="700"/>
      <c r="APK25" s="700"/>
      <c r="APL25" s="700"/>
      <c r="APM25" s="700"/>
      <c r="APN25" s="700"/>
      <c r="APO25" s="700"/>
      <c r="APP25" s="700"/>
      <c r="APQ25" s="700"/>
      <c r="APR25" s="700"/>
      <c r="APS25" s="700"/>
      <c r="APT25" s="700"/>
      <c r="APU25" s="700"/>
      <c r="APV25" s="700"/>
      <c r="APW25" s="700"/>
      <c r="APX25" s="700"/>
      <c r="APY25" s="660"/>
      <c r="APZ25" s="867" t="s">
        <v>2166</v>
      </c>
      <c r="AQA25" s="867"/>
      <c r="AQB25" s="867"/>
      <c r="AQC25" s="867"/>
      <c r="AQD25" s="867"/>
      <c r="AQE25" s="867"/>
      <c r="AQF25" s="867"/>
      <c r="AQG25" s="867"/>
      <c r="AQH25" s="867"/>
      <c r="AQI25" s="867"/>
      <c r="AQJ25" s="867"/>
      <c r="AQK25" s="867"/>
      <c r="AQL25" s="867"/>
      <c r="AQM25" s="867"/>
      <c r="AQN25" s="867"/>
      <c r="AQO25" s="867"/>
      <c r="AQP25" s="867"/>
      <c r="AQQ25" s="867"/>
      <c r="AQR25" s="867"/>
      <c r="AQS25" s="659" t="s">
        <v>1046</v>
      </c>
      <c r="AQT25" s="700"/>
      <c r="AQU25" s="700"/>
      <c r="AQV25" s="700"/>
      <c r="AQW25" s="700"/>
      <c r="AQX25" s="700"/>
      <c r="AQY25" s="700"/>
      <c r="AQZ25" s="700"/>
      <c r="ARA25" s="700"/>
      <c r="ARB25" s="700"/>
      <c r="ARC25" s="700"/>
      <c r="ARD25" s="700"/>
      <c r="ARE25" s="700"/>
      <c r="ARF25" s="700"/>
      <c r="ARG25" s="700"/>
      <c r="ARH25" s="700"/>
      <c r="ARI25" s="700"/>
      <c r="ARJ25" s="700"/>
      <c r="ARK25" s="700"/>
      <c r="ARL25" s="659" t="s">
        <v>826</v>
      </c>
      <c r="ARM25" s="700"/>
      <c r="ARN25" s="700"/>
      <c r="ARO25" s="700"/>
      <c r="ARP25" s="700"/>
      <c r="ARQ25" s="700"/>
      <c r="ARR25" s="700"/>
      <c r="ARS25" s="700"/>
      <c r="ART25" s="700"/>
      <c r="ARU25" s="700"/>
      <c r="ARV25" s="700"/>
      <c r="ARW25" s="700"/>
      <c r="ARX25" s="700"/>
      <c r="ARY25" s="700"/>
      <c r="ARZ25" s="700"/>
      <c r="ASA25" s="700"/>
      <c r="ASB25" s="700"/>
      <c r="ASC25" s="700"/>
      <c r="ASD25" s="700"/>
      <c r="ASE25" s="700"/>
      <c r="ASF25" s="700"/>
      <c r="ASG25" s="700"/>
      <c r="ASH25" s="700"/>
      <c r="ASI25" s="700"/>
      <c r="ASJ25" s="700"/>
      <c r="ASK25" s="660"/>
      <c r="ASL25" s="700" t="s">
        <v>826</v>
      </c>
      <c r="ASM25" s="700"/>
      <c r="ASN25" s="700"/>
      <c r="ASO25" s="700"/>
      <c r="ASP25" s="700"/>
      <c r="ASQ25" s="700"/>
      <c r="ASR25" s="700"/>
      <c r="ASS25" s="700"/>
      <c r="AST25" s="700"/>
      <c r="ASU25" s="700"/>
      <c r="ASV25" s="700"/>
      <c r="ASW25" s="700"/>
      <c r="ASX25" s="700"/>
      <c r="ASY25" s="700"/>
      <c r="ASZ25" s="700"/>
      <c r="ATA25" s="700"/>
      <c r="ATB25" s="700"/>
      <c r="ATC25" s="700"/>
      <c r="ATD25" s="700"/>
      <c r="ATE25" s="659" t="s">
        <v>826</v>
      </c>
      <c r="ATF25" s="700"/>
      <c r="ATG25" s="700"/>
      <c r="ATH25" s="700"/>
      <c r="ATI25" s="700"/>
      <c r="ATJ25" s="700"/>
      <c r="ATK25" s="700"/>
      <c r="ATL25" s="700"/>
      <c r="ATM25" s="700"/>
      <c r="ATN25" s="700"/>
      <c r="ATO25" s="700"/>
      <c r="ATP25" s="660"/>
      <c r="ATQ25" s="659" t="s">
        <v>826</v>
      </c>
      <c r="ATR25" s="700"/>
      <c r="ATS25" s="700"/>
      <c r="ATT25" s="700"/>
      <c r="ATU25" s="700"/>
      <c r="ATV25" s="700"/>
      <c r="ATW25" s="700"/>
      <c r="ATX25" s="700"/>
      <c r="ATY25" s="700"/>
      <c r="ATZ25" s="700"/>
      <c r="AUA25" s="700"/>
      <c r="AUB25" s="700"/>
      <c r="AUC25" s="659" t="s">
        <v>826</v>
      </c>
      <c r="AUD25" s="700"/>
      <c r="AUE25" s="700"/>
      <c r="AUF25" s="700"/>
      <c r="AUG25" s="700"/>
      <c r="AUH25" s="700"/>
      <c r="AUI25" s="700"/>
      <c r="AUJ25" s="700"/>
      <c r="AUK25" s="700"/>
      <c r="AUL25" s="700"/>
      <c r="AUM25" s="700"/>
      <c r="AUN25" s="660"/>
      <c r="AUO25" s="700" t="s">
        <v>826</v>
      </c>
      <c r="AUP25" s="700"/>
      <c r="AUQ25" s="700"/>
      <c r="AUR25" s="700"/>
      <c r="AUS25" s="700"/>
      <c r="AUT25" s="700"/>
      <c r="AUU25" s="700"/>
      <c r="AUV25" s="700"/>
      <c r="AUW25" s="700"/>
      <c r="AUX25" s="700"/>
      <c r="AUY25" s="700"/>
      <c r="AUZ25" s="700"/>
      <c r="AVA25" s="700"/>
      <c r="AVB25" s="700"/>
      <c r="AVC25" s="700"/>
      <c r="AVD25" s="700"/>
      <c r="AVE25" s="509" t="s">
        <v>3175</v>
      </c>
      <c r="AVF25" s="519"/>
      <c r="AVG25" s="519"/>
      <c r="AVH25" s="836"/>
      <c r="AVI25" s="509" t="s">
        <v>3176</v>
      </c>
      <c r="AVJ25" s="510"/>
      <c r="AVK25" s="509" t="s">
        <v>3176</v>
      </c>
      <c r="AVL25" s="510"/>
      <c r="AVM25" s="509" t="s">
        <v>3176</v>
      </c>
      <c r="AVN25" s="510"/>
      <c r="AVO25" s="509" t="s">
        <v>3176</v>
      </c>
      <c r="AVP25" s="510"/>
      <c r="AVQ25" s="247" t="s">
        <v>3176</v>
      </c>
      <c r="AVR25" s="509" t="s">
        <v>3176</v>
      </c>
      <c r="AVS25" s="510"/>
      <c r="AVT25" s="509" t="s">
        <v>3335</v>
      </c>
      <c r="AVU25" s="505"/>
      <c r="AVV25" s="505"/>
      <c r="AVW25" s="505"/>
      <c r="AVX25" s="505"/>
      <c r="AVY25" s="505"/>
      <c r="AVZ25" s="505"/>
      <c r="AWA25" s="510"/>
      <c r="AWB25" s="519" t="s">
        <v>2992</v>
      </c>
      <c r="AWC25" s="505"/>
      <c r="AWD25" s="505"/>
      <c r="AWE25" s="505"/>
      <c r="AWF25" s="505"/>
      <c r="AWG25" s="505"/>
      <c r="AWH25" s="505"/>
      <c r="AWI25" s="505"/>
      <c r="AWJ25" s="505"/>
      <c r="AWK25" s="505"/>
      <c r="AWL25" s="505"/>
      <c r="AWM25" s="505"/>
      <c r="AWN25" s="505"/>
      <c r="AWO25" s="505"/>
      <c r="AWP25" s="505"/>
      <c r="AWQ25" s="505"/>
      <c r="AWR25" s="505"/>
      <c r="AWS25" s="505"/>
      <c r="AWT25" s="505"/>
      <c r="AWU25" s="505"/>
      <c r="AWV25" s="505"/>
      <c r="AWW25" s="505"/>
      <c r="AWX25" s="505"/>
      <c r="AWY25" s="510"/>
      <c r="AWZ25" s="546" t="s">
        <v>2802</v>
      </c>
      <c r="AXA25" s="547"/>
      <c r="AXB25" s="547"/>
      <c r="AXC25" s="547"/>
      <c r="AXD25" s="547"/>
      <c r="AXE25" s="547"/>
      <c r="AXF25" s="547"/>
      <c r="AXG25" s="547"/>
      <c r="AXH25" s="547"/>
      <c r="AXI25" s="547"/>
      <c r="AXJ25" s="673"/>
      <c r="AXK25" s="547" t="s">
        <v>2794</v>
      </c>
      <c r="AXL25" s="547"/>
      <c r="AXM25" s="547"/>
      <c r="AXN25" s="548"/>
      <c r="AXO25" s="659" t="s">
        <v>713</v>
      </c>
      <c r="AXP25" s="700"/>
      <c r="AXQ25" s="700"/>
      <c r="AXR25" s="700"/>
      <c r="AXS25" s="700"/>
      <c r="AXT25" s="700"/>
      <c r="AXU25" s="700"/>
      <c r="AXV25" s="700"/>
      <c r="AXW25" s="700"/>
      <c r="AXX25" s="700"/>
      <c r="AXY25" s="700"/>
      <c r="AXZ25" s="700"/>
      <c r="AYA25" s="660"/>
      <c r="AYB25" s="546" t="s">
        <v>589</v>
      </c>
      <c r="AYC25" s="547"/>
      <c r="AYD25" s="547"/>
      <c r="AYE25" s="547"/>
      <c r="AYF25" s="547"/>
      <c r="AYG25" s="547"/>
      <c r="AYH25" s="547"/>
      <c r="AYI25" s="547"/>
      <c r="AYJ25" s="547"/>
      <c r="AYK25" s="547"/>
      <c r="AYL25" s="547"/>
      <c r="AYM25" s="547"/>
      <c r="AYN25" s="547"/>
      <c r="AYO25" s="547"/>
      <c r="AYP25" s="547"/>
      <c r="AYQ25" s="547"/>
      <c r="AYR25" s="547"/>
      <c r="AYS25" s="547"/>
      <c r="AYT25" s="547"/>
      <c r="AYU25" s="547"/>
      <c r="AYV25" s="547"/>
      <c r="AYW25" s="547"/>
      <c r="AYX25" s="547"/>
      <c r="AYY25" s="547"/>
      <c r="AYZ25" s="547"/>
      <c r="AZA25" s="548"/>
      <c r="AZB25" s="509" t="s">
        <v>713</v>
      </c>
      <c r="AZC25" s="519"/>
      <c r="AZD25" s="519"/>
      <c r="AZE25" s="519"/>
      <c r="AZF25" s="505"/>
      <c r="AZG25" s="510"/>
      <c r="AZH25" s="700" t="s">
        <v>2804</v>
      </c>
      <c r="AZI25" s="700"/>
      <c r="AZJ25" s="700"/>
      <c r="AZK25" s="700"/>
      <c r="AZL25" s="700"/>
      <c r="AZM25" s="700"/>
      <c r="AZN25" s="700"/>
      <c r="AZO25" s="700"/>
      <c r="AZP25" s="700"/>
      <c r="AZQ25" s="700"/>
      <c r="AZR25" s="700"/>
      <c r="AZS25" s="700"/>
      <c r="AZT25" s="700"/>
      <c r="AZU25" s="700"/>
      <c r="AZV25" s="700"/>
      <c r="AZW25" s="700"/>
      <c r="AZX25" s="700"/>
      <c r="AZY25" s="700"/>
      <c r="AZZ25" s="700"/>
      <c r="BAA25" s="700"/>
      <c r="BAB25" s="700"/>
      <c r="BAC25" s="700"/>
      <c r="BAD25" s="660"/>
      <c r="BAE25" s="659" t="s">
        <v>713</v>
      </c>
      <c r="BAF25" s="660"/>
      <c r="BAG25" s="546" t="s">
        <v>2806</v>
      </c>
      <c r="BAH25" s="547"/>
      <c r="BAI25" s="757"/>
      <c r="BAJ25" s="757"/>
      <c r="BAK25" s="757"/>
      <c r="BAL25" s="757"/>
      <c r="BAM25" s="757"/>
      <c r="BAN25" s="757"/>
      <c r="BAO25" s="757"/>
      <c r="BAP25" s="757"/>
      <c r="BAQ25" s="757"/>
      <c r="BAR25" s="757"/>
      <c r="BAS25" s="757"/>
      <c r="BAT25" s="757"/>
      <c r="BAU25" s="757"/>
      <c r="BAV25" s="758"/>
      <c r="BAW25" s="546" t="s">
        <v>9</v>
      </c>
      <c r="BAX25" s="547"/>
      <c r="BAY25" s="547"/>
      <c r="BAZ25" s="547"/>
      <c r="BBA25" s="547"/>
      <c r="BBB25" s="547"/>
      <c r="BBC25" s="547"/>
      <c r="BBD25" s="547"/>
      <c r="BBE25" s="547"/>
      <c r="BBF25" s="547"/>
      <c r="BBG25" s="547"/>
      <c r="BBH25" s="547"/>
      <c r="BBI25" s="547"/>
      <c r="BBJ25" s="547"/>
      <c r="BBK25" s="547"/>
      <c r="BBL25" s="547"/>
      <c r="BBM25" s="547"/>
      <c r="BBN25" s="547"/>
      <c r="BBO25" s="547"/>
      <c r="BBP25" s="547"/>
      <c r="BBQ25" s="547"/>
      <c r="BBR25" s="547"/>
      <c r="BBS25" s="547"/>
      <c r="BBT25" s="547"/>
      <c r="BBU25" s="547"/>
      <c r="BBV25" s="547"/>
      <c r="BBW25" s="547"/>
      <c r="BBX25" s="548"/>
      <c r="BBY25" s="546" t="s">
        <v>9</v>
      </c>
      <c r="BBZ25" s="547"/>
      <c r="BCA25" s="547"/>
      <c r="BCB25" s="547"/>
      <c r="BCC25" s="547"/>
      <c r="BCD25" s="547"/>
      <c r="BCE25" s="547"/>
      <c r="BCF25" s="547"/>
      <c r="BCG25" s="547"/>
      <c r="BCH25" s="547"/>
      <c r="BCI25" s="547"/>
      <c r="BCJ25" s="547"/>
      <c r="BCK25" s="547"/>
      <c r="BCL25" s="547"/>
      <c r="BCM25" s="547"/>
      <c r="BCN25" s="547"/>
      <c r="BCO25" s="547"/>
      <c r="BCP25" s="547"/>
      <c r="BCQ25" s="547"/>
      <c r="BCR25" s="548"/>
      <c r="BCS25" s="546" t="s">
        <v>9</v>
      </c>
      <c r="BCT25" s="547"/>
      <c r="BCU25" s="547"/>
      <c r="BCV25" s="547"/>
      <c r="BCW25" s="547"/>
      <c r="BCX25" s="547"/>
      <c r="BCY25" s="547"/>
      <c r="BCZ25" s="547"/>
      <c r="BDA25" s="547"/>
      <c r="BDB25" s="547"/>
      <c r="BDC25" s="547"/>
      <c r="BDD25" s="547"/>
      <c r="BDE25" s="547"/>
      <c r="BDF25" s="547"/>
      <c r="BDG25" s="547"/>
      <c r="BDH25" s="547"/>
      <c r="BDI25" s="547"/>
      <c r="BDJ25" s="547"/>
      <c r="BDK25" s="547"/>
      <c r="BDL25" s="548"/>
      <c r="BDM25" s="546" t="s">
        <v>9</v>
      </c>
      <c r="BDN25" s="757"/>
      <c r="BDO25" s="757"/>
      <c r="BDP25" s="758"/>
      <c r="BDQ25" s="546" t="s">
        <v>9</v>
      </c>
      <c r="BDR25" s="547"/>
      <c r="BDS25" s="547"/>
      <c r="BDT25" s="547"/>
      <c r="BDU25" s="547"/>
      <c r="BDV25" s="547"/>
      <c r="BDW25" s="547"/>
      <c r="BDX25" s="547"/>
      <c r="BDY25" s="547"/>
      <c r="BDZ25" s="547"/>
      <c r="BEA25" s="547"/>
      <c r="BEB25" s="547"/>
      <c r="BEC25" s="547"/>
      <c r="BED25" s="548"/>
      <c r="BEE25" s="650" t="s">
        <v>9</v>
      </c>
      <c r="BEF25" s="651"/>
      <c r="BEG25" s="651"/>
      <c r="BEH25" s="651"/>
      <c r="BEI25" s="651"/>
      <c r="BEJ25" s="651"/>
      <c r="BEK25" s="651"/>
      <c r="BEL25" s="651"/>
      <c r="BEM25" s="651"/>
      <c r="BEN25" s="652"/>
      <c r="BEO25" s="876" t="s">
        <v>269</v>
      </c>
      <c r="BEP25" s="877"/>
      <c r="BEQ25" s="877"/>
      <c r="BER25" s="877"/>
      <c r="BES25" s="877"/>
      <c r="BET25" s="877"/>
      <c r="BEU25" s="877"/>
      <c r="BEV25" s="877"/>
      <c r="BEW25" s="877"/>
      <c r="BEX25" s="878"/>
      <c r="BEY25" s="880" t="s">
        <v>268</v>
      </c>
      <c r="BEZ25" s="881"/>
      <c r="BFA25" s="881"/>
      <c r="BFB25" s="881"/>
      <c r="BFC25" s="881"/>
      <c r="BFD25" s="881"/>
      <c r="BFE25" s="881"/>
      <c r="BFF25" s="881"/>
      <c r="BFG25" s="881"/>
      <c r="BFH25" s="881"/>
      <c r="BFI25" s="881"/>
      <c r="BFJ25" s="881"/>
      <c r="BFK25" s="881"/>
      <c r="BFL25" s="882"/>
      <c r="BFM25" s="546" t="s">
        <v>268</v>
      </c>
      <c r="BFN25" s="547"/>
      <c r="BFO25" s="547"/>
      <c r="BFP25" s="547"/>
      <c r="BFQ25" s="547"/>
      <c r="BFR25" s="547"/>
      <c r="BFS25" s="547"/>
      <c r="BFT25" s="547"/>
      <c r="BFU25" s="547"/>
      <c r="BFV25" s="547"/>
      <c r="BFW25" s="547"/>
      <c r="BFX25" s="547"/>
      <c r="BFY25" s="547"/>
      <c r="BFZ25" s="547"/>
      <c r="BGA25" s="547"/>
      <c r="BGB25" s="548"/>
      <c r="BGC25" s="546" t="s">
        <v>9</v>
      </c>
      <c r="BGD25" s="547"/>
      <c r="BGE25" s="547"/>
      <c r="BGF25" s="547"/>
      <c r="BGG25" s="547"/>
      <c r="BGH25" s="547"/>
      <c r="BGI25" s="547"/>
      <c r="BGJ25" s="547"/>
      <c r="BGK25" s="547"/>
      <c r="BGL25" s="547"/>
      <c r="BGM25" s="547"/>
      <c r="BGN25" s="547"/>
      <c r="BGO25" s="547"/>
      <c r="BGP25" s="547"/>
      <c r="BGQ25" s="547"/>
      <c r="BGR25" s="547"/>
      <c r="BGS25" s="547"/>
      <c r="BGT25" s="547"/>
      <c r="BGU25" s="547"/>
      <c r="BGV25" s="547"/>
      <c r="BGW25" s="547"/>
      <c r="BGX25" s="548"/>
      <c r="BGY25" s="546" t="s">
        <v>9</v>
      </c>
      <c r="BGZ25" s="547"/>
      <c r="BHA25" s="547"/>
      <c r="BHB25" s="547"/>
      <c r="BHC25" s="547"/>
      <c r="BHD25" s="547"/>
      <c r="BHE25" s="547"/>
      <c r="BHF25" s="547"/>
      <c r="BHG25" s="547"/>
      <c r="BHH25" s="547"/>
      <c r="BHI25" s="547"/>
      <c r="BHJ25" s="547"/>
      <c r="BHK25" s="547"/>
      <c r="BHL25" s="547"/>
      <c r="BHM25" s="547"/>
      <c r="BHN25" s="547"/>
      <c r="BHO25" s="547"/>
      <c r="BHP25" s="547"/>
      <c r="BHQ25" s="547"/>
      <c r="BHR25" s="547"/>
      <c r="BHS25" s="547"/>
      <c r="BHT25" s="548"/>
      <c r="BHU25" s="546" t="s">
        <v>9</v>
      </c>
      <c r="BHV25" s="757"/>
      <c r="BHW25" s="757"/>
      <c r="BHX25" s="757"/>
      <c r="BHY25" s="757"/>
      <c r="BHZ25" s="758"/>
      <c r="BIA25" s="546" t="s">
        <v>304</v>
      </c>
      <c r="BIB25" s="547"/>
      <c r="BIC25" s="547"/>
      <c r="BID25" s="547"/>
      <c r="BIE25" s="547"/>
      <c r="BIF25" s="547"/>
      <c r="BIG25" s="547"/>
      <c r="BIH25" s="547"/>
      <c r="BII25" s="547"/>
      <c r="BIJ25" s="547"/>
      <c r="BIK25" s="547"/>
      <c r="BIL25" s="547"/>
      <c r="BIM25" s="547"/>
      <c r="BIN25" s="547"/>
      <c r="BIO25" s="547"/>
      <c r="BIP25" s="547"/>
      <c r="BIQ25" s="548"/>
      <c r="BIR25" s="478" t="s">
        <v>2808</v>
      </c>
      <c r="BIS25" s="479"/>
      <c r="BIT25" s="479"/>
      <c r="BIU25" s="479"/>
      <c r="BIV25" s="479"/>
      <c r="BIW25" s="480"/>
      <c r="BIX25" s="244"/>
      <c r="BIY25" s="479" t="s">
        <v>2810</v>
      </c>
      <c r="BIZ25" s="479"/>
      <c r="BJA25" s="479"/>
      <c r="BJB25" s="479"/>
      <c r="BJC25" s="479"/>
      <c r="BJD25" s="479"/>
      <c r="BJE25" s="479"/>
      <c r="BJF25" s="479"/>
      <c r="BJG25" s="479"/>
      <c r="BJH25" s="479"/>
      <c r="BJI25" s="479"/>
      <c r="BJJ25" s="479"/>
      <c r="BJK25" s="480"/>
      <c r="BJL25" s="478" t="s">
        <v>3370</v>
      </c>
      <c r="BJM25" s="480"/>
      <c r="BJN25" s="478" t="s">
        <v>3371</v>
      </c>
      <c r="BJO25" s="480"/>
      <c r="BJP25" s="547" t="s">
        <v>2802</v>
      </c>
      <c r="BJQ25" s="547"/>
      <c r="BJR25" s="547"/>
      <c r="BJS25" s="547"/>
      <c r="BJT25" s="547"/>
      <c r="BJU25" s="547"/>
      <c r="BJV25" s="547"/>
      <c r="BJW25" s="547"/>
      <c r="BJX25" s="547"/>
      <c r="BJY25" s="547"/>
      <c r="BJZ25" s="547"/>
      <c r="BKA25" s="547"/>
      <c r="BKB25" s="547"/>
      <c r="BKC25" s="547"/>
      <c r="BKD25" s="659" t="s">
        <v>2804</v>
      </c>
      <c r="BKE25" s="700"/>
      <c r="BKF25" s="898" t="s">
        <v>3200</v>
      </c>
      <c r="BKG25" s="700"/>
      <c r="BKH25" s="513" t="s">
        <v>1963</v>
      </c>
      <c r="BKI25" s="514"/>
      <c r="BKJ25" s="513" t="s">
        <v>1956</v>
      </c>
      <c r="BKK25" s="519"/>
      <c r="BKL25" s="519"/>
      <c r="BKM25" s="514"/>
      <c r="BKN25" s="513" t="s">
        <v>1957</v>
      </c>
      <c r="BKO25" s="519"/>
      <c r="BKP25" s="519"/>
      <c r="BKQ25" s="519"/>
      <c r="BKR25" s="519"/>
      <c r="BKS25" s="519"/>
      <c r="BKT25" s="519"/>
      <c r="BKU25" s="519"/>
      <c r="BKV25" s="513" t="s">
        <v>338</v>
      </c>
      <c r="BKW25" s="514"/>
      <c r="BKX25" s="513" t="s">
        <v>3199</v>
      </c>
      <c r="BKY25" s="514"/>
      <c r="BKZ25" s="513" t="s">
        <v>3201</v>
      </c>
      <c r="BLA25" s="514"/>
      <c r="BLB25" s="513" t="s">
        <v>3202</v>
      </c>
      <c r="BLC25" s="519"/>
      <c r="BLD25" s="896" t="s">
        <v>2813</v>
      </c>
      <c r="BLE25" s="897"/>
      <c r="BLF25" s="897"/>
      <c r="BLG25" s="897"/>
      <c r="BLH25" s="921" t="s">
        <v>1265</v>
      </c>
      <c r="BLI25" s="922"/>
      <c r="BLJ25" s="922"/>
      <c r="BLK25" s="923"/>
      <c r="BLL25" s="478" t="s">
        <v>1244</v>
      </c>
      <c r="BLM25" s="479"/>
      <c r="BLN25" s="479"/>
      <c r="BLO25" s="479"/>
      <c r="BLP25" s="479"/>
      <c r="BLQ25" s="479"/>
      <c r="BLR25" s="479"/>
      <c r="BLS25" s="479"/>
      <c r="BLT25" s="479"/>
      <c r="BLU25" s="479"/>
      <c r="BLV25" s="479"/>
      <c r="BLW25" s="479"/>
      <c r="BLX25" s="479"/>
      <c r="BLY25" s="479"/>
      <c r="BLZ25" s="479"/>
      <c r="BMA25" s="479"/>
      <c r="BMB25" s="479"/>
      <c r="BMC25" s="479"/>
      <c r="BMD25" s="479"/>
      <c r="BME25" s="479"/>
      <c r="BMF25" s="478" t="s">
        <v>1236</v>
      </c>
      <c r="BMG25" s="479"/>
      <c r="BMH25" s="479"/>
      <c r="BMI25" s="479"/>
      <c r="BMJ25" s="479"/>
      <c r="BMK25" s="479"/>
      <c r="BML25" s="479"/>
      <c r="BMM25" s="479"/>
      <c r="BMN25" s="894"/>
      <c r="BMO25" s="894"/>
      <c r="BMP25" s="894"/>
      <c r="BMQ25" s="895"/>
      <c r="BMR25" s="479" t="s">
        <v>2815</v>
      </c>
      <c r="BMS25" s="479"/>
      <c r="BMT25" s="479"/>
      <c r="BMU25" s="479"/>
      <c r="BMV25" s="479"/>
      <c r="BMW25" s="479"/>
      <c r="BMX25" s="479"/>
      <c r="BMY25" s="479"/>
      <c r="BMZ25" s="479"/>
      <c r="BNA25" s="479"/>
      <c r="BNB25" s="479"/>
      <c r="BNC25" s="480"/>
      <c r="BND25" s="478" t="s">
        <v>3462</v>
      </c>
      <c r="BNE25" s="479"/>
      <c r="BNF25" s="479"/>
      <c r="BNG25" s="479"/>
      <c r="BNH25" s="479"/>
      <c r="BNI25" s="479"/>
      <c r="BNJ25" s="479"/>
      <c r="BNK25" s="479"/>
      <c r="BNL25" s="479"/>
      <c r="BNM25" s="479"/>
      <c r="BNN25" s="479"/>
      <c r="BNO25" s="479"/>
      <c r="BNP25" s="479"/>
      <c r="BNQ25" s="479"/>
      <c r="BNR25" s="479"/>
      <c r="BNS25" s="479"/>
      <c r="BNT25" s="479"/>
      <c r="BNU25" s="480"/>
      <c r="BNV25" s="478" t="s">
        <v>1236</v>
      </c>
      <c r="BNW25" s="479"/>
      <c r="BNX25" s="479"/>
      <c r="BNY25" s="479"/>
      <c r="BNZ25" s="479"/>
      <c r="BOA25" s="479"/>
      <c r="BOB25" s="479"/>
      <c r="BOC25" s="479"/>
      <c r="BOD25" s="479"/>
      <c r="BOE25" s="479"/>
      <c r="BOF25" s="479"/>
      <c r="BOG25" s="479"/>
      <c r="BOH25" s="479"/>
      <c r="BOI25" s="480"/>
      <c r="BOJ25" s="478" t="s">
        <v>1236</v>
      </c>
      <c r="BOK25" s="479"/>
      <c r="BOL25" s="479"/>
      <c r="BOM25" s="480"/>
      <c r="BON25" s="599" t="s">
        <v>2834</v>
      </c>
      <c r="BOO25" s="600"/>
      <c r="BOP25" s="600"/>
      <c r="BOQ25" s="601"/>
      <c r="BOR25" s="599" t="s">
        <v>3353</v>
      </c>
      <c r="BOS25" s="844"/>
      <c r="BOT25" s="599" t="s">
        <v>3357</v>
      </c>
      <c r="BOU25" s="834"/>
      <c r="BOV25" s="834"/>
      <c r="BOW25" s="844"/>
    </row>
    <row r="26" spans="1:1765" s="284" customFormat="1" ht="26.25" customHeight="1" thickBot="1" x14ac:dyDescent="0.3">
      <c r="A26" s="784" t="s">
        <v>29</v>
      </c>
      <c r="B26" s="785"/>
      <c r="C26" s="526"/>
      <c r="D26" s="527"/>
      <c r="E26" s="527"/>
      <c r="F26" s="527"/>
      <c r="G26" s="527"/>
      <c r="H26" s="527"/>
      <c r="I26" s="527"/>
      <c r="J26" s="527"/>
      <c r="K26" s="527"/>
      <c r="L26" s="526"/>
      <c r="M26" s="527"/>
      <c r="N26" s="527"/>
      <c r="O26" s="527"/>
      <c r="P26" s="527"/>
      <c r="Q26" s="527"/>
      <c r="R26" s="475"/>
      <c r="S26" s="475"/>
      <c r="T26" s="475"/>
      <c r="U26" s="475"/>
      <c r="V26" s="475"/>
      <c r="W26" s="475"/>
      <c r="X26" s="475"/>
      <c r="Y26" s="518"/>
      <c r="Z26" s="526"/>
      <c r="AA26" s="527"/>
      <c r="AB26" s="527"/>
      <c r="AC26" s="527"/>
      <c r="AD26" s="527"/>
      <c r="AE26" s="527"/>
      <c r="AF26" s="527"/>
      <c r="AG26" s="527"/>
      <c r="AH26" s="527"/>
      <c r="AI26" s="527"/>
      <c r="AJ26" s="527"/>
      <c r="AK26" s="527"/>
      <c r="AL26" s="527"/>
      <c r="AM26" s="527"/>
      <c r="AN26" s="527"/>
      <c r="AO26" s="527"/>
      <c r="AP26" s="528"/>
      <c r="AQ26" s="526"/>
      <c r="AR26" s="527"/>
      <c r="AS26" s="527"/>
      <c r="AT26" s="527"/>
      <c r="AU26" s="527"/>
      <c r="AV26" s="527"/>
      <c r="AW26" s="528"/>
      <c r="AX26" s="750"/>
      <c r="AY26" s="751"/>
      <c r="AZ26" s="751"/>
      <c r="BA26" s="751"/>
      <c r="BB26" s="751"/>
      <c r="BC26" s="751"/>
      <c r="BD26" s="751"/>
      <c r="BE26" s="751"/>
      <c r="BF26" s="751"/>
      <c r="BG26" s="752"/>
      <c r="BH26" s="749"/>
      <c r="BI26" s="747"/>
      <c r="BJ26" s="747"/>
      <c r="BK26" s="747"/>
      <c r="BL26" s="747"/>
      <c r="BM26" s="747"/>
      <c r="BN26" s="747"/>
      <c r="BO26" s="747"/>
      <c r="BP26" s="747"/>
      <c r="BQ26" s="747"/>
      <c r="BR26" s="747"/>
      <c r="BS26" s="748"/>
      <c r="BT26" s="747"/>
      <c r="BU26" s="747"/>
      <c r="BV26" s="747"/>
      <c r="BW26" s="747"/>
      <c r="BX26" s="747"/>
      <c r="BY26" s="747"/>
      <c r="BZ26" s="747"/>
      <c r="CA26" s="747"/>
      <c r="CB26" s="747"/>
      <c r="CC26" s="747"/>
      <c r="CD26" s="747"/>
      <c r="CE26" s="748"/>
      <c r="CF26" s="740"/>
      <c r="CG26" s="740"/>
      <c r="CH26" s="740"/>
      <c r="CI26" s="740"/>
      <c r="CJ26" s="740"/>
      <c r="CK26" s="740"/>
      <c r="CL26" s="740"/>
      <c r="CM26" s="740"/>
      <c r="CN26" s="740"/>
      <c r="CO26" s="740"/>
      <c r="CP26" s="740"/>
      <c r="CQ26" s="741"/>
      <c r="CR26" s="739"/>
      <c r="CS26" s="740"/>
      <c r="CT26" s="740"/>
      <c r="CU26" s="740"/>
      <c r="CV26" s="740"/>
      <c r="CW26" s="740"/>
      <c r="CX26" s="740"/>
      <c r="CY26" s="740"/>
      <c r="CZ26" s="740"/>
      <c r="DA26" s="740"/>
      <c r="DB26" s="740"/>
      <c r="DC26" s="741"/>
      <c r="DD26" s="526"/>
      <c r="DE26" s="527"/>
      <c r="DF26" s="527"/>
      <c r="DG26" s="527"/>
      <c r="DH26" s="527"/>
      <c r="DI26" s="527"/>
      <c r="DJ26" s="527"/>
      <c r="DK26" s="527"/>
      <c r="DL26" s="527"/>
      <c r="DM26" s="527"/>
      <c r="DN26" s="527"/>
      <c r="DO26" s="528"/>
      <c r="DP26" s="526"/>
      <c r="DQ26" s="527"/>
      <c r="DR26" s="527"/>
      <c r="DS26" s="527"/>
      <c r="DT26" s="527"/>
      <c r="DU26" s="527"/>
      <c r="DV26" s="527"/>
      <c r="DW26" s="527"/>
      <c r="DX26" s="527"/>
      <c r="DY26" s="527"/>
      <c r="DZ26" s="527"/>
      <c r="EA26" s="528"/>
      <c r="EB26" s="526"/>
      <c r="EC26" s="527"/>
      <c r="ED26" s="527"/>
      <c r="EE26" s="527"/>
      <c r="EF26" s="527"/>
      <c r="EG26" s="527"/>
      <c r="EH26" s="527"/>
      <c r="EI26" s="527"/>
      <c r="EJ26" s="527"/>
      <c r="EK26" s="527"/>
      <c r="EL26" s="527"/>
      <c r="EM26" s="528"/>
      <c r="EN26" s="526"/>
      <c r="EO26" s="527"/>
      <c r="EP26" s="527"/>
      <c r="EQ26" s="527"/>
      <c r="ER26" s="527"/>
      <c r="ES26" s="527"/>
      <c r="ET26" s="527"/>
      <c r="EU26" s="527"/>
      <c r="EV26" s="527"/>
      <c r="EW26" s="527"/>
      <c r="EX26" s="527"/>
      <c r="EY26" s="528"/>
      <c r="EZ26" s="527"/>
      <c r="FA26" s="527"/>
      <c r="FB26" s="527"/>
      <c r="FC26" s="527"/>
      <c r="FD26" s="527"/>
      <c r="FE26" s="527"/>
      <c r="FF26" s="527"/>
      <c r="FG26" s="527"/>
      <c r="FH26" s="527"/>
      <c r="FI26" s="527"/>
      <c r="FJ26" s="527"/>
      <c r="FK26" s="527"/>
      <c r="FL26" s="527"/>
      <c r="FM26" s="528"/>
      <c r="FN26" s="744"/>
      <c r="FO26" s="745"/>
      <c r="FP26" s="745"/>
      <c r="FQ26" s="745"/>
      <c r="FR26" s="745"/>
      <c r="FS26" s="745"/>
      <c r="FT26" s="745"/>
      <c r="FU26" s="745"/>
      <c r="FV26" s="745"/>
      <c r="FW26" s="745"/>
      <c r="FX26" s="745"/>
      <c r="FY26" s="745"/>
      <c r="FZ26" s="745"/>
      <c r="GA26" s="745"/>
      <c r="GB26" s="745"/>
      <c r="GC26" s="745"/>
      <c r="GD26" s="745"/>
      <c r="GE26" s="745"/>
      <c r="GF26" s="745"/>
      <c r="GG26" s="746"/>
      <c r="GH26" s="744"/>
      <c r="GI26" s="745"/>
      <c r="GJ26" s="745"/>
      <c r="GK26" s="745"/>
      <c r="GL26" s="745"/>
      <c r="GM26" s="745"/>
      <c r="GN26" s="745"/>
      <c r="GO26" s="745"/>
      <c r="GP26" s="745"/>
      <c r="GQ26" s="745"/>
      <c r="GR26" s="745"/>
      <c r="GS26" s="745"/>
      <c r="GT26" s="745"/>
      <c r="GU26" s="745"/>
      <c r="GV26" s="745"/>
      <c r="GW26" s="746"/>
      <c r="GX26" s="526"/>
      <c r="GY26" s="527"/>
      <c r="GZ26" s="527"/>
      <c r="HA26" s="527"/>
      <c r="HB26" s="527"/>
      <c r="HC26" s="527"/>
      <c r="HD26" s="527"/>
      <c r="HE26" s="527"/>
      <c r="HF26" s="527"/>
      <c r="HG26" s="527"/>
      <c r="HH26" s="527"/>
      <c r="HI26" s="527"/>
      <c r="HJ26" s="527"/>
      <c r="HK26" s="528"/>
      <c r="HL26" s="526"/>
      <c r="HM26" s="527"/>
      <c r="HN26" s="527"/>
      <c r="HO26" s="527"/>
      <c r="HP26" s="527"/>
      <c r="HQ26" s="528"/>
      <c r="HR26" s="737"/>
      <c r="HS26" s="737"/>
      <c r="HT26" s="737"/>
      <c r="HU26" s="737"/>
      <c r="HV26" s="737"/>
      <c r="HW26" s="737"/>
      <c r="HX26" s="737"/>
      <c r="HY26" s="737"/>
      <c r="HZ26" s="737"/>
      <c r="IA26" s="737"/>
      <c r="IB26" s="737"/>
      <c r="IC26" s="737"/>
      <c r="ID26" s="737"/>
      <c r="IE26" s="737"/>
      <c r="IF26" s="737"/>
      <c r="IG26" s="738"/>
      <c r="IH26" s="739"/>
      <c r="II26" s="740"/>
      <c r="IJ26" s="740"/>
      <c r="IK26" s="740"/>
      <c r="IL26" s="740"/>
      <c r="IM26" s="740"/>
      <c r="IN26" s="740"/>
      <c r="IO26" s="740"/>
      <c r="IP26" s="740"/>
      <c r="IQ26" s="740"/>
      <c r="IR26" s="740"/>
      <c r="IS26" s="741"/>
      <c r="IT26" s="739"/>
      <c r="IU26" s="740"/>
      <c r="IV26" s="740"/>
      <c r="IW26" s="740"/>
      <c r="IX26" s="740"/>
      <c r="IY26" s="740"/>
      <c r="IZ26" s="740"/>
      <c r="JA26" s="740"/>
      <c r="JB26" s="740"/>
      <c r="JC26" s="740"/>
      <c r="JD26" s="740"/>
      <c r="JE26" s="741"/>
      <c r="JF26" s="638" t="s">
        <v>1287</v>
      </c>
      <c r="JG26" s="639"/>
      <c r="JH26" s="639"/>
      <c r="JI26" s="639"/>
      <c r="JJ26" s="639"/>
      <c r="JK26" s="639"/>
      <c r="JL26" s="639"/>
      <c r="JM26" s="639"/>
      <c r="JN26" s="639"/>
      <c r="JO26" s="639"/>
      <c r="JP26" s="640"/>
      <c r="JQ26" s="638" t="s">
        <v>1287</v>
      </c>
      <c r="JR26" s="639"/>
      <c r="JS26" s="639"/>
      <c r="JT26" s="639"/>
      <c r="JU26" s="639"/>
      <c r="JV26" s="639"/>
      <c r="JW26" s="639"/>
      <c r="JX26" s="639"/>
      <c r="JY26" s="639"/>
      <c r="JZ26" s="639"/>
      <c r="KA26" s="640"/>
      <c r="KB26" s="481"/>
      <c r="KC26" s="482"/>
      <c r="KD26" s="482"/>
      <c r="KE26" s="482"/>
      <c r="KF26" s="482"/>
      <c r="KG26" s="482"/>
      <c r="KH26" s="482"/>
      <c r="KI26" s="482"/>
      <c r="KJ26" s="482"/>
      <c r="KK26" s="482"/>
      <c r="KL26" s="482"/>
      <c r="KM26" s="482"/>
      <c r="KN26" s="482"/>
      <c r="KO26" s="482"/>
      <c r="KP26" s="482"/>
      <c r="KQ26" s="482"/>
      <c r="KR26" s="482"/>
      <c r="KS26" s="482"/>
      <c r="KT26" s="482"/>
      <c r="KU26" s="483"/>
      <c r="KV26" s="638"/>
      <c r="KW26" s="639"/>
      <c r="KX26" s="639"/>
      <c r="KY26" s="639"/>
      <c r="KZ26" s="639"/>
      <c r="LA26" s="639"/>
      <c r="LB26" s="639"/>
      <c r="LC26" s="640"/>
      <c r="LD26" s="698" t="s">
        <v>3431</v>
      </c>
      <c r="LE26" s="618"/>
      <c r="LF26" s="618"/>
      <c r="LG26" s="618"/>
      <c r="LH26" s="618"/>
      <c r="LI26" s="618"/>
      <c r="LJ26" s="618"/>
      <c r="LK26" s="618"/>
      <c r="LL26" s="618"/>
      <c r="LM26" s="618"/>
      <c r="LN26" s="618"/>
      <c r="LO26" s="618"/>
      <c r="LP26" s="618"/>
      <c r="LQ26" s="618"/>
      <c r="LR26" s="618"/>
      <c r="LS26" s="618"/>
      <c r="LT26" s="618"/>
      <c r="LU26" s="618"/>
      <c r="LV26" s="618"/>
      <c r="LW26" s="618"/>
      <c r="LX26" s="618"/>
      <c r="LY26" s="618"/>
      <c r="LZ26" s="618"/>
      <c r="MA26" s="699"/>
      <c r="MB26" s="938"/>
      <c r="MC26" s="482"/>
      <c r="MD26" s="482"/>
      <c r="ME26" s="482"/>
      <c r="MF26" s="482"/>
      <c r="MG26" s="482"/>
      <c r="MH26" s="482"/>
      <c r="MI26" s="482"/>
      <c r="MJ26" s="482"/>
      <c r="MK26" s="482"/>
      <c r="ML26" s="482"/>
      <c r="MM26" s="482"/>
      <c r="MN26" s="482"/>
      <c r="MO26" s="482"/>
      <c r="MP26" s="482"/>
      <c r="MQ26" s="482"/>
      <c r="MR26" s="482"/>
      <c r="MS26" s="482"/>
      <c r="MT26" s="482"/>
      <c r="MU26" s="482"/>
      <c r="MV26" s="482"/>
      <c r="MW26" s="482"/>
      <c r="MX26" s="482"/>
      <c r="MY26" s="482"/>
      <c r="MZ26" s="475"/>
      <c r="NA26" s="475"/>
      <c r="NB26" s="475"/>
      <c r="NC26" s="475"/>
      <c r="ND26" s="475"/>
      <c r="NE26" s="475"/>
      <c r="NF26" s="475"/>
      <c r="NG26" s="475"/>
      <c r="NH26" s="475"/>
      <c r="NI26" s="518"/>
      <c r="NJ26" s="695"/>
      <c r="NK26" s="696"/>
      <c r="NL26" s="696"/>
      <c r="NM26" s="696"/>
      <c r="NN26" s="696"/>
      <c r="NO26" s="696"/>
      <c r="NP26" s="696"/>
      <c r="NQ26" s="696"/>
      <c r="NR26" s="696"/>
      <c r="NS26" s="696"/>
      <c r="NT26" s="697"/>
      <c r="NU26" s="638"/>
      <c r="NV26" s="639"/>
      <c r="NW26" s="639"/>
      <c r="NX26" s="639"/>
      <c r="NY26" s="639"/>
      <c r="NZ26" s="639"/>
      <c r="OA26" s="639"/>
      <c r="OB26" s="639"/>
      <c r="OC26" s="639"/>
      <c r="OD26" s="639"/>
      <c r="OE26" s="639"/>
      <c r="OF26" s="639"/>
      <c r="OG26" s="639"/>
      <c r="OH26" s="639"/>
      <c r="OI26" s="639"/>
      <c r="OJ26" s="640"/>
      <c r="OK26" s="704" t="s">
        <v>481</v>
      </c>
      <c r="OL26" s="705"/>
      <c r="OM26" s="705"/>
      <c r="ON26" s="705"/>
      <c r="OO26" s="705"/>
      <c r="OP26" s="705"/>
      <c r="OQ26" s="705"/>
      <c r="OR26" s="705"/>
      <c r="OS26" s="705"/>
      <c r="OT26" s="705"/>
      <c r="OU26" s="705"/>
      <c r="OV26" s="705"/>
      <c r="OW26" s="705"/>
      <c r="OX26" s="706"/>
      <c r="OY26" s="527"/>
      <c r="OZ26" s="527"/>
      <c r="PA26" s="527"/>
      <c r="PB26" s="527"/>
      <c r="PC26" s="527"/>
      <c r="PD26" s="527"/>
      <c r="PE26" s="527"/>
      <c r="PF26" s="527"/>
      <c r="PG26" s="527"/>
      <c r="PH26" s="527"/>
      <c r="PI26" s="527"/>
      <c r="PJ26" s="527"/>
      <c r="PK26" s="527"/>
      <c r="PL26" s="527"/>
      <c r="PM26" s="527"/>
      <c r="PN26" s="527"/>
      <c r="PO26" s="527"/>
      <c r="PP26" s="528"/>
      <c r="PQ26" s="704"/>
      <c r="PR26" s="705"/>
      <c r="PS26" s="705"/>
      <c r="PT26" s="705"/>
      <c r="PU26" s="705"/>
      <c r="PV26" s="705"/>
      <c r="PW26" s="705"/>
      <c r="PX26" s="705"/>
      <c r="PY26" s="705"/>
      <c r="PZ26" s="705"/>
      <c r="QA26" s="705"/>
      <c r="QB26" s="705"/>
      <c r="QC26" s="705"/>
      <c r="QD26" s="706"/>
      <c r="QE26" s="718"/>
      <c r="QF26" s="719"/>
      <c r="QG26" s="719"/>
      <c r="QH26" s="719"/>
      <c r="QI26" s="719"/>
      <c r="QJ26" s="719"/>
      <c r="QK26" s="719"/>
      <c r="QL26" s="719"/>
      <c r="QM26" s="719"/>
      <c r="QN26" s="719"/>
      <c r="QO26" s="719"/>
      <c r="QP26" s="720"/>
      <c r="QQ26" s="690"/>
      <c r="QR26" s="691"/>
      <c r="QS26" s="691"/>
      <c r="QT26" s="691"/>
      <c r="QU26" s="691"/>
      <c r="QV26" s="691"/>
      <c r="QW26" s="691"/>
      <c r="QX26" s="691"/>
      <c r="QY26" s="691"/>
      <c r="QZ26" s="691"/>
      <c r="RA26" s="691"/>
      <c r="RB26" s="691"/>
      <c r="RC26" s="691"/>
      <c r="RD26" s="691"/>
      <c r="RE26" s="691"/>
      <c r="RF26" s="692"/>
      <c r="RG26" s="674"/>
      <c r="RH26" s="675"/>
      <c r="RI26" s="675"/>
      <c r="RJ26" s="675"/>
      <c r="RK26" s="675"/>
      <c r="RL26" s="675"/>
      <c r="RM26" s="675"/>
      <c r="RN26" s="675"/>
      <c r="RO26" s="675"/>
      <c r="RP26" s="675"/>
      <c r="RQ26" s="675"/>
      <c r="RR26" s="675"/>
      <c r="RS26" s="675"/>
      <c r="RT26" s="675"/>
      <c r="RU26" s="675"/>
      <c r="RV26" s="675"/>
      <c r="RW26" s="675"/>
      <c r="RX26" s="675"/>
      <c r="RY26" s="675"/>
      <c r="RZ26" s="676"/>
      <c r="SA26" s="931"/>
      <c r="SB26" s="931"/>
      <c r="SC26" s="931"/>
      <c r="SD26" s="931"/>
      <c r="SE26" s="931"/>
      <c r="SF26" s="931"/>
      <c r="SG26" s="931"/>
      <c r="SH26" s="931"/>
      <c r="SI26" s="931"/>
      <c r="SJ26" s="931"/>
      <c r="SK26" s="931"/>
      <c r="SL26" s="931"/>
      <c r="SM26" s="931"/>
      <c r="SN26" s="931"/>
      <c r="SO26" s="932"/>
      <c r="SP26" s="933"/>
      <c r="SQ26" s="933"/>
      <c r="SR26" s="934"/>
      <c r="SS26" s="481"/>
      <c r="ST26" s="482"/>
      <c r="SU26" s="482"/>
      <c r="SV26" s="482"/>
      <c r="SW26" s="481"/>
      <c r="SX26" s="482"/>
      <c r="SY26" s="482"/>
      <c r="SZ26" s="482"/>
      <c r="TA26" s="482"/>
      <c r="TB26" s="482"/>
      <c r="TC26" s="482"/>
      <c r="TD26" s="482"/>
      <c r="TE26" s="482"/>
      <c r="TF26" s="482"/>
      <c r="TG26" s="482"/>
      <c r="TH26" s="482"/>
      <c r="TI26" s="482"/>
      <c r="TJ26" s="482"/>
      <c r="TK26" s="482"/>
      <c r="TL26" s="482"/>
      <c r="TM26" s="482"/>
      <c r="TN26" s="482"/>
      <c r="TO26" s="482"/>
      <c r="TP26" s="482"/>
      <c r="TQ26" s="482"/>
      <c r="TR26" s="482"/>
      <c r="TS26" s="482"/>
      <c r="TT26" s="482"/>
      <c r="TU26" s="482"/>
      <c r="TV26" s="482"/>
      <c r="TW26" s="482"/>
      <c r="TX26" s="482"/>
      <c r="TY26" s="483"/>
      <c r="TZ26" s="631" t="s">
        <v>2167</v>
      </c>
      <c r="UA26" s="632"/>
      <c r="UB26" s="632"/>
      <c r="UC26" s="632"/>
      <c r="UD26" s="632"/>
      <c r="UE26" s="632"/>
      <c r="UF26" s="632"/>
      <c r="UG26" s="632"/>
      <c r="UH26" s="632"/>
      <c r="UI26" s="632"/>
      <c r="UJ26" s="633"/>
      <c r="UK26" s="481"/>
      <c r="UL26" s="482"/>
      <c r="UM26" s="482"/>
      <c r="UN26" s="482"/>
      <c r="UO26" s="482"/>
      <c r="UP26" s="482"/>
      <c r="UQ26" s="482"/>
      <c r="UR26" s="482"/>
      <c r="US26" s="482"/>
      <c r="UT26" s="482"/>
      <c r="UU26" s="482"/>
      <c r="UV26" s="483"/>
      <c r="UW26" s="481"/>
      <c r="UX26" s="482"/>
      <c r="UY26" s="483"/>
      <c r="UZ26" s="617"/>
      <c r="VA26" s="618"/>
      <c r="VB26" s="618"/>
      <c r="VC26" s="618"/>
      <c r="VD26" s="619"/>
      <c r="VE26" s="619"/>
      <c r="VF26" s="619"/>
      <c r="VG26" s="619"/>
      <c r="VH26" s="619"/>
      <c r="VI26" s="619"/>
      <c r="VJ26" s="619"/>
      <c r="VK26" s="620"/>
      <c r="VL26" s="617"/>
      <c r="VM26" s="618"/>
      <c r="VN26" s="618"/>
      <c r="VO26" s="619"/>
      <c r="VP26" s="619"/>
      <c r="VQ26" s="620"/>
      <c r="VR26" s="481"/>
      <c r="VS26" s="482"/>
      <c r="VT26" s="482"/>
      <c r="VU26" s="481"/>
      <c r="VV26" s="475"/>
      <c r="VW26" s="518"/>
      <c r="VX26" s="940"/>
      <c r="VY26" s="940"/>
      <c r="VZ26" s="940"/>
      <c r="WA26" s="940"/>
      <c r="WB26" s="940"/>
      <c r="WC26" s="940"/>
      <c r="WD26" s="940"/>
      <c r="WE26" s="940"/>
      <c r="WF26" s="940"/>
      <c r="WG26" s="940"/>
      <c r="WH26" s="940"/>
      <c r="WI26" s="940"/>
      <c r="WJ26" s="670"/>
      <c r="WK26" s="670"/>
      <c r="WL26" s="670"/>
      <c r="WM26" s="481"/>
      <c r="WN26" s="482"/>
      <c r="WO26" s="483"/>
      <c r="WP26" s="481"/>
      <c r="WQ26" s="475"/>
      <c r="WR26" s="475"/>
      <c r="WS26" s="518"/>
      <c r="WT26" s="481"/>
      <c r="WU26" s="518"/>
      <c r="WV26" s="474"/>
      <c r="WW26" s="474"/>
      <c r="WX26" s="474"/>
      <c r="WY26" s="474"/>
      <c r="WZ26" s="474"/>
      <c r="XA26" s="474"/>
      <c r="XB26" s="474"/>
      <c r="XC26" s="474"/>
      <c r="XD26" s="831"/>
      <c r="XE26" s="473"/>
      <c r="XF26" s="474"/>
      <c r="XG26" s="474"/>
      <c r="XH26" s="474"/>
      <c r="XI26" s="831"/>
      <c r="XJ26" s="473"/>
      <c r="XK26" s="474"/>
      <c r="XL26" s="474"/>
      <c r="XM26" s="474"/>
      <c r="XN26" s="474"/>
      <c r="XO26" s="474"/>
      <c r="XP26" s="474"/>
      <c r="XQ26" s="474"/>
      <c r="XR26" s="474"/>
      <c r="XS26" s="474"/>
      <c r="XT26" s="474"/>
      <c r="XU26" s="474"/>
      <c r="XV26" s="474"/>
      <c r="XW26" s="831"/>
      <c r="XX26" s="474"/>
      <c r="XY26" s="474"/>
      <c r="XZ26" s="474"/>
      <c r="YA26" s="474"/>
      <c r="YB26" s="474"/>
      <c r="YC26" s="276"/>
      <c r="YD26" s="473"/>
      <c r="YE26" s="474"/>
      <c r="YF26" s="474"/>
      <c r="YG26" s="474"/>
      <c r="YH26" s="474"/>
      <c r="YI26" s="474"/>
      <c r="YJ26" s="474"/>
      <c r="YK26" s="474"/>
      <c r="YL26" s="474"/>
      <c r="YM26" s="474"/>
      <c r="YN26" s="474"/>
      <c r="YO26" s="474"/>
      <c r="YP26" s="474"/>
      <c r="YQ26" s="474"/>
      <c r="YR26" s="474"/>
      <c r="YS26" s="475"/>
      <c r="YT26" s="475"/>
      <c r="YU26" s="475"/>
      <c r="YV26" s="475"/>
      <c r="YW26" s="935"/>
      <c r="YX26" s="936"/>
      <c r="YY26" s="936"/>
      <c r="YZ26" s="936"/>
      <c r="ZA26" s="936"/>
      <c r="ZB26" s="936"/>
      <c r="ZC26" s="936"/>
      <c r="ZD26" s="936"/>
      <c r="ZE26" s="936"/>
      <c r="ZF26" s="936"/>
      <c r="ZG26" s="936"/>
      <c r="ZH26" s="936"/>
      <c r="ZI26" s="936"/>
      <c r="ZJ26" s="936"/>
      <c r="ZK26" s="936"/>
      <c r="ZL26" s="936"/>
      <c r="ZM26" s="936"/>
      <c r="ZN26" s="936"/>
      <c r="ZO26" s="936"/>
      <c r="ZP26" s="936"/>
      <c r="ZQ26" s="936"/>
      <c r="ZR26" s="937"/>
      <c r="ZS26" s="964"/>
      <c r="ZT26" s="965"/>
      <c r="ZU26" s="482"/>
      <c r="ZV26" s="482"/>
      <c r="ZW26" s="482"/>
      <c r="ZX26" s="482"/>
      <c r="ZY26" s="482"/>
      <c r="ZZ26" s="482"/>
      <c r="AAA26" s="482"/>
      <c r="AAB26" s="482"/>
      <c r="AAC26" s="482"/>
      <c r="AAD26" s="482"/>
      <c r="AAE26" s="482"/>
      <c r="AAF26" s="483"/>
      <c r="AAG26" s="473"/>
      <c r="AAH26" s="474"/>
      <c r="AAI26" s="474"/>
      <c r="AAJ26" s="474"/>
      <c r="AAK26" s="474"/>
      <c r="AAL26" s="474"/>
      <c r="AAM26" s="474"/>
      <c r="AAN26" s="474"/>
      <c r="AAO26" s="474"/>
      <c r="AAP26" s="474"/>
      <c r="AAQ26" s="474"/>
      <c r="AAR26" s="474"/>
      <c r="AAS26" s="474"/>
      <c r="AAT26" s="474"/>
      <c r="AAU26" s="474"/>
      <c r="AAV26" s="474"/>
      <c r="AAW26" s="474"/>
      <c r="AAX26" s="474"/>
      <c r="AAY26" s="474"/>
      <c r="AAZ26" s="474"/>
      <c r="ABA26" s="474"/>
      <c r="ABB26" s="474"/>
      <c r="ABC26" s="474"/>
      <c r="ABD26" s="474"/>
      <c r="ABE26" s="474"/>
      <c r="ABF26" s="474"/>
      <c r="ABG26" s="474"/>
      <c r="ABH26" s="474"/>
      <c r="ABI26" s="474"/>
      <c r="ABJ26" s="474"/>
      <c r="ABK26" s="473"/>
      <c r="ABL26" s="831"/>
      <c r="ABM26" s="957" t="s">
        <v>3432</v>
      </c>
      <c r="ABN26" s="958"/>
      <c r="ABO26" s="958"/>
      <c r="ABP26" s="958"/>
      <c r="ABQ26" s="959"/>
      <c r="ABR26" s="473"/>
      <c r="ABS26" s="831"/>
      <c r="ABT26" s="474"/>
      <c r="ABU26" s="474"/>
      <c r="ABV26" s="474"/>
      <c r="ABW26" s="669"/>
      <c r="ABX26" s="796"/>
      <c r="ABY26" s="670"/>
      <c r="ABZ26" s="670"/>
      <c r="ACA26" s="669"/>
      <c r="ACB26" s="670"/>
      <c r="ACC26" s="670"/>
      <c r="ACD26" s="670"/>
      <c r="ACE26" s="670"/>
      <c r="ACF26" s="670"/>
      <c r="ACG26" s="670"/>
      <c r="ACH26" s="670"/>
      <c r="ACI26" s="670"/>
      <c r="ACJ26" s="670"/>
      <c r="ACK26" s="670"/>
      <c r="ACL26" s="512"/>
      <c r="ACM26" s="474"/>
      <c r="ACN26" s="474"/>
      <c r="ACO26" s="474"/>
      <c r="ACP26" s="474"/>
      <c r="ACQ26" s="474"/>
      <c r="ACR26" s="474"/>
      <c r="ACS26" s="474"/>
      <c r="ACT26" s="474"/>
      <c r="ACU26" s="474"/>
      <c r="ACV26" s="474"/>
      <c r="ACW26" s="474"/>
      <c r="ACX26" s="474"/>
      <c r="ACY26" s="474"/>
      <c r="ACZ26" s="474"/>
      <c r="ADA26" s="474"/>
      <c r="ADB26" s="831"/>
      <c r="ADC26" s="473"/>
      <c r="ADD26" s="474"/>
      <c r="ADE26" s="474"/>
      <c r="ADF26" s="474"/>
      <c r="ADG26" s="474"/>
      <c r="ADH26" s="474"/>
      <c r="ADI26" s="474"/>
      <c r="ADJ26" s="474"/>
      <c r="ADK26" s="474"/>
      <c r="ADL26" s="474"/>
      <c r="ADM26" s="474"/>
      <c r="ADN26" s="474"/>
      <c r="ADO26" s="474"/>
      <c r="ADP26" s="474"/>
      <c r="ADQ26" s="474"/>
      <c r="ADR26" s="474"/>
      <c r="ADS26" s="474"/>
      <c r="ADT26" s="474"/>
      <c r="ADU26" s="474"/>
      <c r="ADV26" s="474"/>
      <c r="ADW26" s="631" t="s">
        <v>3396</v>
      </c>
      <c r="ADX26" s="632"/>
      <c r="ADY26" s="632"/>
      <c r="ADZ26" s="632"/>
      <c r="AEA26" s="632"/>
      <c r="AEB26" s="632"/>
      <c r="AEC26" s="632"/>
      <c r="AED26" s="632"/>
      <c r="AEE26" s="631" t="s">
        <v>3397</v>
      </c>
      <c r="AEF26" s="632"/>
      <c r="AEG26" s="632"/>
      <c r="AEH26" s="632"/>
      <c r="AEI26" s="632"/>
      <c r="AEJ26" s="632"/>
      <c r="AEK26" s="632"/>
      <c r="AEL26" s="632"/>
      <c r="AEM26" s="670"/>
      <c r="AEN26" s="670"/>
      <c r="AEO26" s="670"/>
      <c r="AEP26" s="512"/>
      <c r="AEQ26" s="473"/>
      <c r="AER26" s="474"/>
      <c r="AES26" s="474"/>
      <c r="AET26" s="474"/>
      <c r="AEU26" s="474"/>
      <c r="AEV26" s="474"/>
      <c r="AEW26" s="474"/>
      <c r="AEX26" s="474"/>
      <c r="AEY26" s="474"/>
      <c r="AEZ26" s="474"/>
      <c r="AFA26" s="474"/>
      <c r="AFB26" s="831"/>
      <c r="AFC26" s="473"/>
      <c r="AFD26" s="474"/>
      <c r="AFE26" s="474"/>
      <c r="AFF26" s="474"/>
      <c r="AFG26" s="474"/>
      <c r="AFH26" s="474"/>
      <c r="AFI26" s="474"/>
      <c r="AFJ26" s="474"/>
      <c r="AFK26" s="474"/>
      <c r="AFL26" s="474"/>
      <c r="AFM26" s="474"/>
      <c r="AFN26" s="474"/>
      <c r="AFO26" s="474"/>
      <c r="AFP26" s="474"/>
      <c r="AFQ26" s="474"/>
      <c r="AFR26" s="474"/>
      <c r="AFS26" s="474"/>
      <c r="AFT26" s="474"/>
      <c r="AFU26" s="474"/>
      <c r="AFV26" s="474"/>
      <c r="AFW26" s="474"/>
      <c r="AFX26" s="831"/>
      <c r="AFY26" s="277"/>
      <c r="AFZ26" s="278"/>
      <c r="AGA26" s="278"/>
      <c r="AGB26" s="278"/>
      <c r="AGC26" s="278"/>
      <c r="AGD26" s="278"/>
      <c r="AGE26" s="278"/>
      <c r="AGF26" s="278"/>
      <c r="AGG26" s="278"/>
      <c r="AGH26" s="278"/>
      <c r="AGI26" s="278"/>
      <c r="AGJ26" s="279"/>
      <c r="AGK26" s="473"/>
      <c r="AGL26" s="474"/>
      <c r="AGM26" s="474"/>
      <c r="AGN26" s="474"/>
      <c r="AGO26" s="474"/>
      <c r="AGP26" s="474"/>
      <c r="AGQ26" s="474"/>
      <c r="AGR26" s="474"/>
      <c r="AGS26" s="474"/>
      <c r="AGT26" s="474"/>
      <c r="AGU26" s="474"/>
      <c r="AGV26" s="474"/>
      <c r="AGW26" s="474"/>
      <c r="AGX26" s="474"/>
      <c r="AGY26" s="474"/>
      <c r="AGZ26" s="474"/>
      <c r="AHA26" s="474"/>
      <c r="AHB26" s="474"/>
      <c r="AHC26" s="474"/>
      <c r="AHD26" s="831"/>
      <c r="AHE26" s="473"/>
      <c r="AHF26" s="474"/>
      <c r="AHG26" s="474"/>
      <c r="AHH26" s="474"/>
      <c r="AHI26" s="474"/>
      <c r="AHJ26" s="474"/>
      <c r="AHK26" s="474"/>
      <c r="AHL26" s="474"/>
      <c r="AHM26" s="474"/>
      <c r="AHN26" s="474"/>
      <c r="AHO26" s="474"/>
      <c r="AHP26" s="474"/>
      <c r="AHQ26" s="474"/>
      <c r="AHR26" s="474"/>
      <c r="AHS26" s="474"/>
      <c r="AHT26" s="474"/>
      <c r="AHU26" s="474"/>
      <c r="AHV26" s="831"/>
      <c r="AHW26" s="473"/>
      <c r="AHX26" s="474"/>
      <c r="AHY26" s="474"/>
      <c r="AHZ26" s="474"/>
      <c r="AIA26" s="474"/>
      <c r="AIB26" s="474"/>
      <c r="AIC26" s="474"/>
      <c r="AID26" s="474"/>
      <c r="AIE26" s="474"/>
      <c r="AIF26" s="474"/>
      <c r="AIG26" s="474"/>
      <c r="AIH26" s="831"/>
      <c r="AII26" s="473"/>
      <c r="AIJ26" s="474"/>
      <c r="AIK26" s="474"/>
      <c r="AIL26" s="474"/>
      <c r="AIM26" s="474"/>
      <c r="AIN26" s="474"/>
      <c r="AIO26" s="474"/>
      <c r="AIP26" s="831"/>
      <c r="AIQ26" s="473"/>
      <c r="AIR26" s="474"/>
      <c r="AIS26" s="474"/>
      <c r="AIT26" s="474"/>
      <c r="AIU26" s="474"/>
      <c r="AIV26" s="474"/>
      <c r="AIW26" s="474"/>
      <c r="AIX26" s="831"/>
      <c r="AIY26" s="669" t="s">
        <v>3458</v>
      </c>
      <c r="AIZ26" s="796"/>
      <c r="AJA26" s="796"/>
      <c r="AJB26" s="796"/>
      <c r="AJC26" s="796"/>
      <c r="AJD26" s="796"/>
      <c r="AJE26" s="796"/>
      <c r="AJF26" s="796"/>
      <c r="AJG26" s="796"/>
      <c r="AJH26" s="796"/>
      <c r="AJI26" s="796"/>
      <c r="AJJ26" s="796"/>
      <c r="AJK26" s="796"/>
      <c r="AJL26" s="796"/>
      <c r="AJM26" s="797"/>
      <c r="AJN26" s="828"/>
      <c r="AJO26" s="829"/>
      <c r="AJP26" s="830"/>
      <c r="AJQ26" s="669"/>
      <c r="AJR26" s="670"/>
      <c r="AJS26" s="670"/>
      <c r="AJT26" s="512"/>
      <c r="AJU26" s="669"/>
      <c r="AJV26" s="670"/>
      <c r="AJW26" s="512"/>
      <c r="AJX26" s="825"/>
      <c r="AJY26" s="826"/>
      <c r="AJZ26" s="826"/>
      <c r="AKA26" s="826"/>
      <c r="AKB26" s="826"/>
      <c r="AKC26" s="826"/>
      <c r="AKD26" s="826"/>
      <c r="AKE26" s="826"/>
      <c r="AKF26" s="826"/>
      <c r="AKG26" s="826"/>
      <c r="AKH26" s="826"/>
      <c r="AKI26" s="826"/>
      <c r="AKJ26" s="826"/>
      <c r="AKK26" s="827"/>
      <c r="AKL26" s="543"/>
      <c r="AKM26" s="544"/>
      <c r="AKN26" s="543"/>
      <c r="AKO26" s="544"/>
      <c r="AKP26" s="544"/>
      <c r="AKQ26" s="544"/>
      <c r="AKR26" s="544"/>
      <c r="AKS26" s="544"/>
      <c r="AKT26" s="544"/>
      <c r="AKU26" s="544"/>
      <c r="AKV26" s="544"/>
      <c r="AKW26" s="544"/>
      <c r="AKX26" s="544"/>
      <c r="AKY26" s="544"/>
      <c r="AKZ26" s="544"/>
      <c r="ALA26" s="545"/>
      <c r="ALB26" s="544"/>
      <c r="ALC26" s="544"/>
      <c r="ALD26" s="544"/>
      <c r="ALE26" s="544"/>
      <c r="ALF26" s="544"/>
      <c r="ALG26" s="544"/>
      <c r="ALH26" s="544"/>
      <c r="ALI26" s="544"/>
      <c r="ALJ26" s="544"/>
      <c r="ALK26" s="544"/>
      <c r="ALL26" s="544"/>
      <c r="ALM26" s="544"/>
      <c r="ALN26" s="544"/>
      <c r="ALO26" s="544"/>
      <c r="ALP26" s="544"/>
      <c r="ALQ26" s="544"/>
      <c r="ALR26" s="544"/>
      <c r="ALS26" s="545"/>
      <c r="ALT26" s="543"/>
      <c r="ALU26" s="544"/>
      <c r="ALV26" s="544"/>
      <c r="ALW26" s="544"/>
      <c r="ALX26" s="544"/>
      <c r="ALY26" s="544"/>
      <c r="ALZ26" s="544"/>
      <c r="AMA26" s="544"/>
      <c r="AMB26" s="544"/>
      <c r="AMC26" s="544"/>
      <c r="AMD26" s="544"/>
      <c r="AME26" s="544"/>
      <c r="AMF26" s="544"/>
      <c r="AMG26" s="544"/>
      <c r="AMH26" s="544"/>
      <c r="AMI26" s="544"/>
      <c r="AMJ26" s="544"/>
      <c r="AMK26" s="545"/>
      <c r="AML26" s="543"/>
      <c r="AMM26" s="544"/>
      <c r="AMN26" s="544"/>
      <c r="AMO26" s="544"/>
      <c r="AMP26" s="544"/>
      <c r="AMQ26" s="544"/>
      <c r="AMR26" s="544"/>
      <c r="AMS26" s="544"/>
      <c r="AMT26" s="544"/>
      <c r="AMU26" s="544"/>
      <c r="AMV26" s="544"/>
      <c r="AMW26" s="544"/>
      <c r="AMX26" s="544"/>
      <c r="AMY26" s="544"/>
      <c r="AMZ26" s="544"/>
      <c r="ANA26" s="544"/>
      <c r="ANB26" s="544"/>
      <c r="ANC26" s="544"/>
      <c r="AND26" s="544"/>
      <c r="ANE26" s="544"/>
      <c r="ANF26" s="544"/>
      <c r="ANG26" s="544"/>
      <c r="ANH26" s="544"/>
      <c r="ANI26" s="544"/>
      <c r="ANJ26" s="544"/>
      <c r="ANK26" s="544"/>
      <c r="ANL26" s="544"/>
      <c r="ANM26" s="545"/>
      <c r="ANN26" s="543"/>
      <c r="ANO26" s="544"/>
      <c r="ANP26" s="544"/>
      <c r="ANQ26" s="544"/>
      <c r="ANR26" s="544"/>
      <c r="ANS26" s="544"/>
      <c r="ANT26" s="544"/>
      <c r="ANU26" s="544"/>
      <c r="ANV26" s="544"/>
      <c r="ANW26" s="544"/>
      <c r="ANX26" s="544"/>
      <c r="ANY26" s="544"/>
      <c r="ANZ26" s="544"/>
      <c r="AOA26" s="544"/>
      <c r="AOB26" s="544"/>
      <c r="AOC26" s="544"/>
      <c r="AOD26" s="545"/>
      <c r="AOE26" s="544"/>
      <c r="AOF26" s="544"/>
      <c r="AOG26" s="544"/>
      <c r="AOH26" s="544"/>
      <c r="AOI26" s="544"/>
      <c r="AOJ26" s="544"/>
      <c r="AOK26" s="544"/>
      <c r="AOL26" s="544"/>
      <c r="AOM26" s="544"/>
      <c r="AON26" s="544"/>
      <c r="AOO26" s="544"/>
      <c r="AOP26" s="544"/>
      <c r="AOQ26" s="544"/>
      <c r="AOR26" s="544"/>
      <c r="AOS26" s="544"/>
      <c r="AOT26" s="544"/>
      <c r="AOU26" s="544"/>
      <c r="AOV26" s="544"/>
      <c r="AOW26" s="544"/>
      <c r="AOX26" s="543"/>
      <c r="AOY26" s="544"/>
      <c r="AOZ26" s="544"/>
      <c r="APA26" s="544"/>
      <c r="APB26" s="544"/>
      <c r="APC26" s="544"/>
      <c r="APD26" s="544"/>
      <c r="APE26" s="544"/>
      <c r="APF26" s="544"/>
      <c r="APG26" s="544"/>
      <c r="APH26" s="544"/>
      <c r="API26" s="544"/>
      <c r="APJ26" s="544"/>
      <c r="APK26" s="544"/>
      <c r="APL26" s="544"/>
      <c r="APM26" s="544"/>
      <c r="APN26" s="544"/>
      <c r="APO26" s="544"/>
      <c r="APP26" s="544"/>
      <c r="APQ26" s="544"/>
      <c r="APR26" s="544"/>
      <c r="APS26" s="544"/>
      <c r="APT26" s="544"/>
      <c r="APU26" s="544"/>
      <c r="APV26" s="544"/>
      <c r="APW26" s="544"/>
      <c r="APX26" s="544"/>
      <c r="APY26" s="545"/>
      <c r="APZ26" s="544"/>
      <c r="AQA26" s="544"/>
      <c r="AQB26" s="544"/>
      <c r="AQC26" s="544"/>
      <c r="AQD26" s="544"/>
      <c r="AQE26" s="544"/>
      <c r="AQF26" s="544"/>
      <c r="AQG26" s="544"/>
      <c r="AQH26" s="544"/>
      <c r="AQI26" s="544"/>
      <c r="AQJ26" s="544"/>
      <c r="AQK26" s="544"/>
      <c r="AQL26" s="544"/>
      <c r="AQM26" s="544"/>
      <c r="AQN26" s="544"/>
      <c r="AQO26" s="544"/>
      <c r="AQP26" s="544"/>
      <c r="AQQ26" s="544"/>
      <c r="AQR26" s="545"/>
      <c r="AQS26" s="280"/>
      <c r="AQT26" s="281"/>
      <c r="AQU26" s="281"/>
      <c r="AQV26" s="281"/>
      <c r="AQW26" s="281"/>
      <c r="AQX26" s="281"/>
      <c r="AQY26" s="281"/>
      <c r="AQZ26" s="281"/>
      <c r="ARA26" s="281"/>
      <c r="ARB26" s="281"/>
      <c r="ARC26" s="281"/>
      <c r="ARD26" s="281"/>
      <c r="ARE26" s="281"/>
      <c r="ARF26" s="281"/>
      <c r="ARG26" s="281"/>
      <c r="ARH26" s="281"/>
      <c r="ARI26" s="281"/>
      <c r="ARJ26" s="281"/>
      <c r="ARK26" s="281"/>
      <c r="ARL26" s="543"/>
      <c r="ARM26" s="544"/>
      <c r="ARN26" s="544"/>
      <c r="ARO26" s="544"/>
      <c r="ARP26" s="544"/>
      <c r="ARQ26" s="544"/>
      <c r="ARR26" s="544"/>
      <c r="ARS26" s="544"/>
      <c r="ART26" s="544"/>
      <c r="ARU26" s="544"/>
      <c r="ARV26" s="544"/>
      <c r="ARW26" s="544"/>
      <c r="ARX26" s="544"/>
      <c r="ARY26" s="544"/>
      <c r="ARZ26" s="544"/>
      <c r="ASA26" s="544"/>
      <c r="ASB26" s="544"/>
      <c r="ASC26" s="544"/>
      <c r="ASD26" s="544"/>
      <c r="ASE26" s="544"/>
      <c r="ASF26" s="544"/>
      <c r="ASG26" s="544"/>
      <c r="ASH26" s="544"/>
      <c r="ASI26" s="544"/>
      <c r="ASJ26" s="544"/>
      <c r="ASK26" s="545"/>
      <c r="ASL26" s="544"/>
      <c r="ASM26" s="544"/>
      <c r="ASN26" s="544"/>
      <c r="ASO26" s="544"/>
      <c r="ASP26" s="544"/>
      <c r="ASQ26" s="544"/>
      <c r="ASR26" s="544"/>
      <c r="ASS26" s="544"/>
      <c r="AST26" s="544"/>
      <c r="ASU26" s="544"/>
      <c r="ASV26" s="544"/>
      <c r="ASW26" s="544"/>
      <c r="ASX26" s="544"/>
      <c r="ASY26" s="544"/>
      <c r="ASZ26" s="544"/>
      <c r="ATA26" s="544"/>
      <c r="ATB26" s="544"/>
      <c r="ATC26" s="544"/>
      <c r="ATD26" s="545"/>
      <c r="ATE26" s="543"/>
      <c r="ATF26" s="544"/>
      <c r="ATG26" s="544"/>
      <c r="ATH26" s="544"/>
      <c r="ATI26" s="544"/>
      <c r="ATJ26" s="544"/>
      <c r="ATK26" s="544"/>
      <c r="ATL26" s="544"/>
      <c r="ATM26" s="544"/>
      <c r="ATN26" s="544"/>
      <c r="ATO26" s="544"/>
      <c r="ATP26" s="545"/>
      <c r="ATQ26" s="543"/>
      <c r="ATR26" s="544"/>
      <c r="ATS26" s="544"/>
      <c r="ATT26" s="544"/>
      <c r="ATU26" s="544"/>
      <c r="ATV26" s="544"/>
      <c r="ATW26" s="544"/>
      <c r="ATX26" s="544"/>
      <c r="ATY26" s="544"/>
      <c r="ATZ26" s="544"/>
      <c r="AUA26" s="544"/>
      <c r="AUB26" s="544"/>
      <c r="AUC26" s="543"/>
      <c r="AUD26" s="544"/>
      <c r="AUE26" s="544"/>
      <c r="AUF26" s="544"/>
      <c r="AUG26" s="544"/>
      <c r="AUH26" s="544"/>
      <c r="AUI26" s="544"/>
      <c r="AUJ26" s="544"/>
      <c r="AUK26" s="544"/>
      <c r="AUL26" s="544"/>
      <c r="AUM26" s="544"/>
      <c r="AUN26" s="545"/>
      <c r="AUO26" s="544"/>
      <c r="AUP26" s="544"/>
      <c r="AUQ26" s="544"/>
      <c r="AUR26" s="544"/>
      <c r="AUS26" s="544"/>
      <c r="AUT26" s="544"/>
      <c r="AUU26" s="544"/>
      <c r="AUV26" s="544"/>
      <c r="AUW26" s="544"/>
      <c r="AUX26" s="544"/>
      <c r="AUY26" s="544"/>
      <c r="AUZ26" s="544"/>
      <c r="AVA26" s="544"/>
      <c r="AVB26" s="544"/>
      <c r="AVC26" s="544"/>
      <c r="AVD26" s="545"/>
      <c r="AVE26" s="543"/>
      <c r="AVF26" s="544"/>
      <c r="AVG26" s="544"/>
      <c r="AVH26" s="545"/>
      <c r="AVI26" s="511"/>
      <c r="AVJ26" s="512"/>
      <c r="AVK26" s="511"/>
      <c r="AVL26" s="512"/>
      <c r="AVM26" s="511"/>
      <c r="AVN26" s="512"/>
      <c r="AVO26" s="511"/>
      <c r="AVP26" s="512"/>
      <c r="AVQ26" s="285"/>
      <c r="AVR26" s="511"/>
      <c r="AVS26" s="512"/>
      <c r="AVT26" s="511"/>
      <c r="AVU26" s="670"/>
      <c r="AVV26" s="670"/>
      <c r="AVW26" s="670"/>
      <c r="AVX26" s="670"/>
      <c r="AVY26" s="670"/>
      <c r="AVZ26" s="670"/>
      <c r="AWA26" s="512"/>
      <c r="AWB26" s="941"/>
      <c r="AWC26" s="670"/>
      <c r="AWD26" s="670"/>
      <c r="AWE26" s="670"/>
      <c r="AWF26" s="670"/>
      <c r="AWG26" s="670"/>
      <c r="AWH26" s="670"/>
      <c r="AWI26" s="670"/>
      <c r="AWJ26" s="670"/>
      <c r="AWK26" s="670"/>
      <c r="AWL26" s="670"/>
      <c r="AWM26" s="670"/>
      <c r="AWN26" s="670"/>
      <c r="AWO26" s="670"/>
      <c r="AWP26" s="670"/>
      <c r="AWQ26" s="670"/>
      <c r="AWR26" s="670"/>
      <c r="AWS26" s="670"/>
      <c r="AWT26" s="670"/>
      <c r="AWU26" s="670"/>
      <c r="AWV26" s="670"/>
      <c r="AWW26" s="670"/>
      <c r="AWX26" s="670"/>
      <c r="AWY26" s="512"/>
      <c r="AWZ26" s="543"/>
      <c r="AXA26" s="544"/>
      <c r="AXB26" s="544"/>
      <c r="AXC26" s="544"/>
      <c r="AXD26" s="544"/>
      <c r="AXE26" s="544"/>
      <c r="AXF26" s="544"/>
      <c r="AXG26" s="544"/>
      <c r="AXH26" s="544"/>
      <c r="AXI26" s="544"/>
      <c r="AXJ26" s="544"/>
      <c r="AXK26" s="544"/>
      <c r="AXL26" s="544"/>
      <c r="AXM26" s="544"/>
      <c r="AXN26" s="545"/>
      <c r="AXO26" s="481"/>
      <c r="AXP26" s="482"/>
      <c r="AXQ26" s="482"/>
      <c r="AXR26" s="482"/>
      <c r="AXS26" s="482"/>
      <c r="AXT26" s="482"/>
      <c r="AXU26" s="482"/>
      <c r="AXV26" s="482"/>
      <c r="AXW26" s="482"/>
      <c r="AXX26" s="482"/>
      <c r="AXY26" s="482"/>
      <c r="AXZ26" s="482"/>
      <c r="AYA26" s="483"/>
      <c r="AYB26" s="481"/>
      <c r="AYC26" s="482"/>
      <c r="AYD26" s="482"/>
      <c r="AYE26" s="482"/>
      <c r="AYF26" s="482"/>
      <c r="AYG26" s="482"/>
      <c r="AYH26" s="482"/>
      <c r="AYI26" s="482"/>
      <c r="AYJ26" s="482"/>
      <c r="AYK26" s="482"/>
      <c r="AYL26" s="482"/>
      <c r="AYM26" s="482"/>
      <c r="AYN26" s="482"/>
      <c r="AYO26" s="482"/>
      <c r="AYP26" s="482"/>
      <c r="AYQ26" s="482"/>
      <c r="AYR26" s="482"/>
      <c r="AYS26" s="482"/>
      <c r="AYT26" s="482"/>
      <c r="AYU26" s="482"/>
      <c r="AYV26" s="482"/>
      <c r="AYW26" s="482"/>
      <c r="AYX26" s="482"/>
      <c r="AYY26" s="482"/>
      <c r="AYZ26" s="482"/>
      <c r="AZA26" s="483"/>
      <c r="AZB26" s="481"/>
      <c r="AZC26" s="482"/>
      <c r="AZD26" s="482"/>
      <c r="AZE26" s="482"/>
      <c r="AZF26" s="475"/>
      <c r="AZG26" s="518"/>
      <c r="AZH26" s="482"/>
      <c r="AZI26" s="482"/>
      <c r="AZJ26" s="482"/>
      <c r="AZK26" s="482"/>
      <c r="AZL26" s="482"/>
      <c r="AZM26" s="482"/>
      <c r="AZN26" s="482"/>
      <c r="AZO26" s="482"/>
      <c r="AZP26" s="482"/>
      <c r="AZQ26" s="482"/>
      <c r="AZR26" s="482"/>
      <c r="AZS26" s="482"/>
      <c r="AZT26" s="482"/>
      <c r="AZU26" s="482"/>
      <c r="AZV26" s="482"/>
      <c r="AZW26" s="482"/>
      <c r="AZX26" s="482"/>
      <c r="AZY26" s="482"/>
      <c r="AZZ26" s="482"/>
      <c r="BAA26" s="482"/>
      <c r="BAB26" s="482"/>
      <c r="BAC26" s="482"/>
      <c r="BAD26" s="483"/>
      <c r="BAE26" s="282"/>
      <c r="BAF26" s="283"/>
      <c r="BAG26" s="638" t="s">
        <v>113</v>
      </c>
      <c r="BAH26" s="639"/>
      <c r="BAI26" s="639"/>
      <c r="BAJ26" s="639"/>
      <c r="BAK26" s="639"/>
      <c r="BAL26" s="639"/>
      <c r="BAM26" s="639"/>
      <c r="BAN26" s="639"/>
      <c r="BAO26" s="639"/>
      <c r="BAP26" s="639"/>
      <c r="BAQ26" s="639"/>
      <c r="BAR26" s="639"/>
      <c r="BAS26" s="639"/>
      <c r="BAT26" s="639"/>
      <c r="BAU26" s="639"/>
      <c r="BAV26" s="640"/>
      <c r="BAW26" s="526"/>
      <c r="BAX26" s="527"/>
      <c r="BAY26" s="527"/>
      <c r="BAZ26" s="527"/>
      <c r="BBA26" s="527"/>
      <c r="BBB26" s="527"/>
      <c r="BBC26" s="527"/>
      <c r="BBD26" s="527"/>
      <c r="BBE26" s="527"/>
      <c r="BBF26" s="527"/>
      <c r="BBG26" s="527"/>
      <c r="BBH26" s="527"/>
      <c r="BBI26" s="527"/>
      <c r="BBJ26" s="527"/>
      <c r="BBK26" s="527"/>
      <c r="BBL26" s="527"/>
      <c r="BBM26" s="527"/>
      <c r="BBN26" s="527"/>
      <c r="BBO26" s="527"/>
      <c r="BBP26" s="527"/>
      <c r="BBQ26" s="527"/>
      <c r="BBR26" s="527"/>
      <c r="BBS26" s="527"/>
      <c r="BBT26" s="527"/>
      <c r="BBU26" s="527"/>
      <c r="BBV26" s="527"/>
      <c r="BBW26" s="527"/>
      <c r="BBX26" s="528"/>
      <c r="BBY26" s="638"/>
      <c r="BBZ26" s="639"/>
      <c r="BCA26" s="639"/>
      <c r="BCB26" s="639"/>
      <c r="BCC26" s="639"/>
      <c r="BCD26" s="639"/>
      <c r="BCE26" s="639"/>
      <c r="BCF26" s="639"/>
      <c r="BCG26" s="639"/>
      <c r="BCH26" s="639"/>
      <c r="BCI26" s="639"/>
      <c r="BCJ26" s="639"/>
      <c r="BCK26" s="639"/>
      <c r="BCL26" s="639"/>
      <c r="BCM26" s="639"/>
      <c r="BCN26" s="639"/>
      <c r="BCO26" s="639"/>
      <c r="BCP26" s="639"/>
      <c r="BCQ26" s="639"/>
      <c r="BCR26" s="640"/>
      <c r="BCS26" s="526"/>
      <c r="BCT26" s="527"/>
      <c r="BCU26" s="527"/>
      <c r="BCV26" s="527"/>
      <c r="BCW26" s="527"/>
      <c r="BCX26" s="527"/>
      <c r="BCY26" s="527"/>
      <c r="BCZ26" s="527"/>
      <c r="BDA26" s="527"/>
      <c r="BDB26" s="527"/>
      <c r="BDC26" s="527"/>
      <c r="BDD26" s="527"/>
      <c r="BDE26" s="527"/>
      <c r="BDF26" s="527"/>
      <c r="BDG26" s="527"/>
      <c r="BDH26" s="527"/>
      <c r="BDI26" s="527"/>
      <c r="BDJ26" s="527"/>
      <c r="BDK26" s="527"/>
      <c r="BDL26" s="528"/>
      <c r="BDM26" s="526"/>
      <c r="BDN26" s="527"/>
      <c r="BDO26" s="527"/>
      <c r="BDP26" s="528"/>
      <c r="BDQ26" s="526"/>
      <c r="BDR26" s="527"/>
      <c r="BDS26" s="527"/>
      <c r="BDT26" s="527"/>
      <c r="BDU26" s="527"/>
      <c r="BDV26" s="527"/>
      <c r="BDW26" s="527"/>
      <c r="BDX26" s="527"/>
      <c r="BDY26" s="527"/>
      <c r="BDZ26" s="527"/>
      <c r="BEA26" s="527"/>
      <c r="BEB26" s="527"/>
      <c r="BEC26" s="527"/>
      <c r="BED26" s="528"/>
      <c r="BEE26" s="526"/>
      <c r="BEF26" s="527"/>
      <c r="BEG26" s="527"/>
      <c r="BEH26" s="527"/>
      <c r="BEI26" s="527"/>
      <c r="BEJ26" s="527"/>
      <c r="BEK26" s="527"/>
      <c r="BEL26" s="527"/>
      <c r="BEM26" s="527"/>
      <c r="BEN26" s="528"/>
      <c r="BEO26" s="526"/>
      <c r="BEP26" s="527"/>
      <c r="BEQ26" s="527"/>
      <c r="BER26" s="527"/>
      <c r="BES26" s="527"/>
      <c r="BET26" s="527"/>
      <c r="BEU26" s="527"/>
      <c r="BEV26" s="527"/>
      <c r="BEW26" s="527"/>
      <c r="BEX26" s="528"/>
      <c r="BEY26" s="526"/>
      <c r="BEZ26" s="527"/>
      <c r="BFA26" s="527"/>
      <c r="BFB26" s="527"/>
      <c r="BFC26" s="527"/>
      <c r="BFD26" s="527"/>
      <c r="BFE26" s="527"/>
      <c r="BFF26" s="527"/>
      <c r="BFG26" s="527"/>
      <c r="BFH26" s="527"/>
      <c r="BFI26" s="527"/>
      <c r="BFJ26" s="527"/>
      <c r="BFK26" s="527"/>
      <c r="BFL26" s="528"/>
      <c r="BFM26" s="526"/>
      <c r="BFN26" s="527"/>
      <c r="BFO26" s="527"/>
      <c r="BFP26" s="527"/>
      <c r="BFQ26" s="527"/>
      <c r="BFR26" s="527"/>
      <c r="BFS26" s="527"/>
      <c r="BFT26" s="527"/>
      <c r="BFU26" s="527"/>
      <c r="BFV26" s="527"/>
      <c r="BFW26" s="527"/>
      <c r="BFX26" s="527"/>
      <c r="BFY26" s="527"/>
      <c r="BFZ26" s="527"/>
      <c r="BGA26" s="527"/>
      <c r="BGB26" s="528"/>
      <c r="BGC26" s="526"/>
      <c r="BGD26" s="527"/>
      <c r="BGE26" s="527"/>
      <c r="BGF26" s="527"/>
      <c r="BGG26" s="527"/>
      <c r="BGH26" s="527"/>
      <c r="BGI26" s="527"/>
      <c r="BGJ26" s="527"/>
      <c r="BGK26" s="527"/>
      <c r="BGL26" s="527"/>
      <c r="BGM26" s="527"/>
      <c r="BGN26" s="527"/>
      <c r="BGO26" s="527"/>
      <c r="BGP26" s="527"/>
      <c r="BGQ26" s="527"/>
      <c r="BGR26" s="527"/>
      <c r="BGS26" s="527"/>
      <c r="BGT26" s="527"/>
      <c r="BGU26" s="527"/>
      <c r="BGV26" s="527"/>
      <c r="BGW26" s="527"/>
      <c r="BGX26" s="528"/>
      <c r="BGY26" s="526"/>
      <c r="BGZ26" s="527"/>
      <c r="BHA26" s="527"/>
      <c r="BHB26" s="527"/>
      <c r="BHC26" s="527"/>
      <c r="BHD26" s="527"/>
      <c r="BHE26" s="527"/>
      <c r="BHF26" s="527"/>
      <c r="BHG26" s="527"/>
      <c r="BHH26" s="527"/>
      <c r="BHI26" s="527"/>
      <c r="BHJ26" s="527"/>
      <c r="BHK26" s="527"/>
      <c r="BHL26" s="527"/>
      <c r="BHM26" s="527"/>
      <c r="BHN26" s="527"/>
      <c r="BHO26" s="527"/>
      <c r="BHP26" s="527"/>
      <c r="BHQ26" s="527"/>
      <c r="BHR26" s="527"/>
      <c r="BHS26" s="527"/>
      <c r="BHT26" s="528"/>
      <c r="BHU26" s="628" t="s">
        <v>1512</v>
      </c>
      <c r="BHV26" s="629"/>
      <c r="BHW26" s="629"/>
      <c r="BHX26" s="629"/>
      <c r="BHY26" s="629"/>
      <c r="BHZ26" s="630"/>
      <c r="BIA26" s="631" t="s">
        <v>1515</v>
      </c>
      <c r="BIB26" s="632"/>
      <c r="BIC26" s="632"/>
      <c r="BID26" s="632"/>
      <c r="BIE26" s="632"/>
      <c r="BIF26" s="632"/>
      <c r="BIG26" s="632"/>
      <c r="BIH26" s="632"/>
      <c r="BII26" s="632"/>
      <c r="BIJ26" s="632"/>
      <c r="BIK26" s="632"/>
      <c r="BIL26" s="632"/>
      <c r="BIM26" s="632"/>
      <c r="BIN26" s="632"/>
      <c r="BIO26" s="632"/>
      <c r="BIP26" s="632"/>
      <c r="BIQ26" s="633"/>
      <c r="BIR26" s="526"/>
      <c r="BIS26" s="527"/>
      <c r="BIT26" s="527"/>
      <c r="BIU26" s="527"/>
      <c r="BIV26" s="527"/>
      <c r="BIW26" s="528"/>
      <c r="BIX26" s="944" t="s">
        <v>2213</v>
      </c>
      <c r="BIY26" s="945"/>
      <c r="BIZ26" s="945"/>
      <c r="BJA26" s="945"/>
      <c r="BJB26" s="945"/>
      <c r="BJC26" s="945"/>
      <c r="BJD26" s="945"/>
      <c r="BJE26" s="945"/>
      <c r="BJF26" s="945"/>
      <c r="BJG26" s="945"/>
      <c r="BJH26" s="945"/>
      <c r="BJI26" s="945"/>
      <c r="BJJ26" s="945"/>
      <c r="BJK26" s="946"/>
      <c r="BJL26" s="526"/>
      <c r="BJM26" s="528"/>
      <c r="BJN26" s="526"/>
      <c r="BJO26" s="528"/>
      <c r="BJP26" s="481"/>
      <c r="BJQ26" s="475"/>
      <c r="BJR26" s="475"/>
      <c r="BJS26" s="475"/>
      <c r="BJT26" s="475"/>
      <c r="BJU26" s="475"/>
      <c r="BJV26" s="475"/>
      <c r="BJW26" s="475"/>
      <c r="BJX26" s="475"/>
      <c r="BJY26" s="475"/>
      <c r="BJZ26" s="475"/>
      <c r="BKA26" s="475"/>
      <c r="BKB26" s="475"/>
      <c r="BKC26" s="518"/>
      <c r="BKD26" s="543"/>
      <c r="BKE26" s="544"/>
      <c r="BKF26" s="544"/>
      <c r="BKG26" s="544"/>
      <c r="BKH26" s="544"/>
      <c r="BKI26" s="544"/>
      <c r="BKJ26" s="544"/>
      <c r="BKK26" s="544"/>
      <c r="BKL26" s="544"/>
      <c r="BKM26" s="544"/>
      <c r="BKN26" s="544"/>
      <c r="BKO26" s="544"/>
      <c r="BKP26" s="544"/>
      <c r="BKQ26" s="544"/>
      <c r="BKR26" s="544"/>
      <c r="BKS26" s="544"/>
      <c r="BKT26" s="544"/>
      <c r="BKU26" s="544"/>
      <c r="BKV26" s="544"/>
      <c r="BKW26" s="544"/>
      <c r="BKX26" s="544"/>
      <c r="BKY26" s="544"/>
      <c r="BKZ26" s="544"/>
      <c r="BLA26" s="544"/>
      <c r="BLB26" s="544"/>
      <c r="BLC26" s="544"/>
      <c r="BLD26" s="526"/>
      <c r="BLE26" s="527"/>
      <c r="BLF26" s="527"/>
      <c r="BLG26" s="527"/>
      <c r="BLH26" s="527"/>
      <c r="BLI26" s="527"/>
      <c r="BLJ26" s="527"/>
      <c r="BLK26" s="528"/>
      <c r="BLL26" s="527"/>
      <c r="BLM26" s="527"/>
      <c r="BLN26" s="527"/>
      <c r="BLO26" s="527"/>
      <c r="BLP26" s="527"/>
      <c r="BLQ26" s="527"/>
      <c r="BLR26" s="527"/>
      <c r="BLS26" s="527"/>
      <c r="BLT26" s="527"/>
      <c r="BLU26" s="527"/>
      <c r="BLV26" s="527"/>
      <c r="BLW26" s="527"/>
      <c r="BLX26" s="527"/>
      <c r="BLY26" s="527"/>
      <c r="BLZ26" s="527"/>
      <c r="BMA26" s="527"/>
      <c r="BMB26" s="527"/>
      <c r="BMC26" s="527"/>
      <c r="BMD26" s="527"/>
      <c r="BME26" s="527"/>
      <c r="BMF26" s="526"/>
      <c r="BMG26" s="527"/>
      <c r="BMH26" s="527"/>
      <c r="BMI26" s="527"/>
      <c r="BMJ26" s="527"/>
      <c r="BMK26" s="527"/>
      <c r="BML26" s="527"/>
      <c r="BMM26" s="527"/>
      <c r="BMN26" s="527"/>
      <c r="BMO26" s="527"/>
      <c r="BMP26" s="527"/>
      <c r="BMQ26" s="528"/>
      <c r="BMR26" s="527"/>
      <c r="BMS26" s="527"/>
      <c r="BMT26" s="527"/>
      <c r="BMU26" s="527"/>
      <c r="BMV26" s="527"/>
      <c r="BMW26" s="527"/>
      <c r="BMX26" s="527"/>
      <c r="BMY26" s="527"/>
      <c r="BMZ26" s="527"/>
      <c r="BNA26" s="527"/>
      <c r="BNB26" s="527"/>
      <c r="BNC26" s="528"/>
      <c r="BND26" s="526"/>
      <c r="BNE26" s="527"/>
      <c r="BNF26" s="527"/>
      <c r="BNG26" s="527"/>
      <c r="BNH26" s="527"/>
      <c r="BNI26" s="527"/>
      <c r="BNJ26" s="527"/>
      <c r="BNK26" s="527"/>
      <c r="BNL26" s="527"/>
      <c r="BNM26" s="527"/>
      <c r="BNN26" s="527"/>
      <c r="BNO26" s="527"/>
      <c r="BNP26" s="527"/>
      <c r="BNQ26" s="527"/>
      <c r="BNR26" s="527"/>
      <c r="BNS26" s="527"/>
      <c r="BNT26" s="527"/>
      <c r="BNU26" s="528"/>
      <c r="BNV26" s="526"/>
      <c r="BNW26" s="527"/>
      <c r="BNX26" s="527"/>
      <c r="BNY26" s="527"/>
      <c r="BNZ26" s="527"/>
      <c r="BOA26" s="527"/>
      <c r="BOB26" s="527"/>
      <c r="BOC26" s="527"/>
      <c r="BOD26" s="527"/>
      <c r="BOE26" s="527"/>
      <c r="BOF26" s="527"/>
      <c r="BOG26" s="527"/>
      <c r="BOH26" s="527"/>
      <c r="BOI26" s="528"/>
      <c r="BOJ26" s="526"/>
      <c r="BOK26" s="527"/>
      <c r="BOL26" s="527"/>
      <c r="BOM26" s="528"/>
      <c r="BON26" s="602"/>
      <c r="BOO26" s="603"/>
      <c r="BOP26" s="603"/>
      <c r="BOQ26" s="604"/>
      <c r="BOR26" s="698"/>
      <c r="BOS26" s="973"/>
      <c r="BOT26" s="617"/>
      <c r="BOU26" s="969"/>
      <c r="BOV26" s="969"/>
      <c r="BOW26" s="970"/>
    </row>
    <row r="27" spans="1:1765" ht="36" customHeight="1" x14ac:dyDescent="0.25">
      <c r="KV27" s="296"/>
      <c r="KW27" s="296"/>
      <c r="KX27" s="296"/>
      <c r="KY27" s="296"/>
      <c r="KZ27" s="296"/>
      <c r="LA27" s="296"/>
      <c r="LB27" s="296"/>
      <c r="XY27" s="225"/>
      <c r="XZ27" s="225"/>
      <c r="YA27" s="225"/>
      <c r="YB27" s="225"/>
      <c r="YC27" s="225"/>
      <c r="AAG27" s="225"/>
      <c r="AAH27" s="225"/>
      <c r="AAI27" s="225"/>
      <c r="AAJ27" s="225"/>
      <c r="AAK27" s="225"/>
      <c r="AAL27" s="225"/>
      <c r="AAM27" s="225"/>
      <c r="AAN27" s="225"/>
      <c r="AAO27" s="225"/>
      <c r="AAP27" s="225"/>
      <c r="AAQ27" s="225"/>
      <c r="AAR27" s="225"/>
      <c r="AAS27" s="225"/>
      <c r="AAT27" s="225"/>
      <c r="AAU27" s="225"/>
      <c r="AAV27" s="225"/>
      <c r="AAW27" s="225"/>
      <c r="AAX27" s="225"/>
      <c r="AAY27" s="225"/>
      <c r="AAZ27" s="225"/>
      <c r="ABA27" s="225"/>
      <c r="ABB27" s="225"/>
      <c r="ABC27" s="225"/>
      <c r="ABD27" s="225"/>
      <c r="ABE27" s="225"/>
      <c r="ABF27" s="225"/>
      <c r="ABG27" s="225"/>
      <c r="ABH27" s="225"/>
      <c r="ABI27" s="225"/>
      <c r="ABJ27" s="225"/>
      <c r="ABK27" s="225"/>
      <c r="ABL27" s="225"/>
      <c r="ABR27" s="225"/>
      <c r="ABS27" s="225"/>
      <c r="ABT27" s="225"/>
      <c r="ABU27" s="225"/>
      <c r="ABV27" s="225"/>
      <c r="ABW27" s="225"/>
      <c r="ABX27" s="225"/>
      <c r="ABY27" s="225"/>
      <c r="ABZ27" s="225"/>
      <c r="AJQ27" s="225"/>
      <c r="AJR27" s="225"/>
      <c r="AJS27" s="225"/>
      <c r="AJT27" s="225"/>
      <c r="AJU27" s="225"/>
      <c r="AJV27" s="225"/>
      <c r="AJW27" s="225"/>
      <c r="AKL27" s="225"/>
      <c r="AKM27" s="225"/>
      <c r="AKN27" s="225"/>
      <c r="AKO27" s="225"/>
      <c r="AKP27" s="225"/>
      <c r="AKQ27" s="225"/>
      <c r="AKR27" s="225"/>
      <c r="AKS27" s="225"/>
      <c r="AKT27" s="225"/>
      <c r="AKU27" s="225"/>
      <c r="AKV27" s="225"/>
      <c r="AKW27" s="225"/>
      <c r="AKX27" s="225"/>
      <c r="AKY27" s="225"/>
      <c r="AKZ27" s="225"/>
      <c r="ALA27" s="225"/>
      <c r="ALB27" s="225"/>
      <c r="ALC27" s="225"/>
      <c r="ALD27" s="225"/>
      <c r="ALE27" s="225"/>
      <c r="ALF27" s="225"/>
      <c r="ALG27" s="225"/>
      <c r="ALH27" s="225"/>
      <c r="ALI27" s="225"/>
      <c r="ALJ27" s="225"/>
      <c r="ALK27" s="225"/>
      <c r="ALL27" s="225"/>
      <c r="ALM27" s="225"/>
      <c r="ALN27" s="225"/>
      <c r="ALO27" s="225"/>
      <c r="ALP27" s="225"/>
      <c r="ALQ27" s="225"/>
      <c r="ALR27" s="225"/>
      <c r="ALS27" s="225"/>
      <c r="ALT27" s="225"/>
      <c r="ALU27" s="225"/>
      <c r="ALV27" s="225"/>
      <c r="ALW27" s="225"/>
      <c r="ALX27" s="225"/>
      <c r="ALY27" s="225"/>
      <c r="ALZ27" s="225"/>
      <c r="AMA27" s="225"/>
      <c r="AMB27" s="225"/>
      <c r="AMC27" s="225"/>
      <c r="AMD27" s="225"/>
      <c r="AME27" s="225"/>
      <c r="AMF27" s="225"/>
      <c r="AMG27" s="225"/>
      <c r="AMH27" s="225"/>
      <c r="AMI27" s="225"/>
      <c r="AMJ27" s="225"/>
      <c r="AMK27" s="225"/>
      <c r="AML27" s="225"/>
      <c r="AMM27" s="225"/>
      <c r="AMN27" s="225"/>
      <c r="AMO27" s="225"/>
      <c r="AMP27" s="225"/>
      <c r="AMQ27" s="225"/>
      <c r="AMR27" s="225"/>
      <c r="AMS27" s="225"/>
      <c r="AMT27" s="225"/>
      <c r="AMU27" s="225"/>
      <c r="AMV27" s="225"/>
      <c r="AMW27" s="225"/>
      <c r="AMX27" s="225"/>
      <c r="AMY27" s="225"/>
      <c r="AMZ27" s="225"/>
      <c r="ANA27" s="225"/>
      <c r="ANB27" s="225"/>
      <c r="ANC27" s="225"/>
      <c r="AND27" s="225"/>
      <c r="ANE27" s="225"/>
      <c r="ANF27" s="225"/>
      <c r="ANG27" s="225"/>
      <c r="ANH27" s="225"/>
      <c r="ANI27" s="225"/>
      <c r="ANJ27" s="225"/>
      <c r="ANK27" s="225"/>
      <c r="ANL27" s="225"/>
      <c r="ANM27" s="225"/>
      <c r="ANN27" s="225"/>
      <c r="ANO27" s="225"/>
      <c r="ANP27" s="225"/>
      <c r="ANQ27" s="225"/>
      <c r="ANR27" s="225"/>
      <c r="ANS27" s="225"/>
      <c r="ANT27" s="225"/>
      <c r="ANU27" s="225"/>
      <c r="ANV27" s="225"/>
      <c r="ANW27" s="225"/>
      <c r="ANX27" s="225"/>
      <c r="ANY27" s="225"/>
      <c r="ANZ27" s="225"/>
      <c r="AOA27" s="225"/>
      <c r="AOB27" s="225"/>
      <c r="AOC27" s="225"/>
      <c r="AOD27" s="225"/>
      <c r="AOE27" s="225"/>
      <c r="AOF27" s="225"/>
      <c r="AOG27" s="225"/>
      <c r="AOH27" s="225"/>
      <c r="AOI27" s="225"/>
      <c r="AOJ27" s="225"/>
      <c r="AOK27" s="225"/>
      <c r="AOL27" s="225"/>
      <c r="AOM27" s="225"/>
      <c r="AON27" s="225"/>
      <c r="AOO27" s="225"/>
      <c r="AOP27" s="225"/>
      <c r="AOQ27" s="225"/>
      <c r="AOR27" s="225"/>
      <c r="AOS27" s="225"/>
      <c r="AOT27" s="225"/>
      <c r="AOU27" s="225"/>
      <c r="AOV27" s="225"/>
      <c r="AOW27" s="225"/>
      <c r="AOX27" s="225"/>
      <c r="AOY27" s="225"/>
      <c r="AOZ27" s="225"/>
      <c r="APA27" s="225"/>
      <c r="APB27" s="225"/>
      <c r="APC27" s="225"/>
      <c r="APD27" s="225"/>
      <c r="APE27" s="225"/>
      <c r="APF27" s="225"/>
      <c r="APG27" s="225"/>
      <c r="APH27" s="225"/>
      <c r="API27" s="225"/>
      <c r="APJ27" s="225"/>
      <c r="APK27" s="225"/>
      <c r="APL27" s="225"/>
      <c r="APM27" s="225"/>
      <c r="APN27" s="225"/>
      <c r="APO27" s="225"/>
      <c r="APP27" s="225"/>
      <c r="APQ27" s="225"/>
      <c r="APR27" s="225"/>
      <c r="APS27" s="225"/>
      <c r="APT27" s="225"/>
      <c r="APU27" s="225"/>
      <c r="APV27" s="225"/>
      <c r="APW27" s="225"/>
      <c r="APX27" s="225"/>
      <c r="APY27" s="225"/>
      <c r="APZ27" s="225"/>
      <c r="AQA27" s="225"/>
      <c r="AQB27" s="225"/>
      <c r="AQC27" s="225"/>
      <c r="AQD27" s="225"/>
      <c r="AQE27" s="225"/>
      <c r="AQF27" s="225"/>
      <c r="AQG27" s="225"/>
      <c r="AQH27" s="225"/>
      <c r="AQI27" s="225"/>
      <c r="AQJ27" s="225"/>
      <c r="AQK27" s="225"/>
      <c r="AQL27" s="225"/>
      <c r="AQM27" s="225"/>
      <c r="AQN27" s="225"/>
      <c r="AQO27" s="225"/>
      <c r="AQP27" s="225"/>
      <c r="AQQ27" s="225"/>
      <c r="AQR27" s="225"/>
      <c r="AQS27" s="225"/>
      <c r="AQT27" s="225"/>
      <c r="AQU27" s="225"/>
      <c r="AQV27" s="225"/>
      <c r="AQW27" s="225"/>
      <c r="AQX27" s="225"/>
      <c r="AQY27" s="225"/>
      <c r="AQZ27" s="225"/>
      <c r="ARA27" s="225"/>
      <c r="ARB27" s="225"/>
      <c r="ARC27" s="225"/>
      <c r="ARD27" s="225"/>
      <c r="ARE27" s="225"/>
      <c r="ARF27" s="225"/>
      <c r="ARG27" s="225"/>
      <c r="ARH27" s="225"/>
      <c r="ARI27" s="225"/>
      <c r="ARJ27" s="225"/>
      <c r="ARK27" s="225"/>
      <c r="ARL27" s="225"/>
      <c r="ARM27" s="225"/>
      <c r="ARN27" s="225"/>
      <c r="ARO27" s="225"/>
      <c r="ARP27" s="225"/>
      <c r="ARQ27" s="225"/>
      <c r="ARR27" s="225"/>
      <c r="ARS27" s="225"/>
      <c r="ART27" s="225"/>
      <c r="ARU27" s="225"/>
      <c r="ARV27" s="225"/>
      <c r="ARW27" s="225"/>
      <c r="ARX27" s="225"/>
      <c r="ARY27" s="225"/>
      <c r="ARZ27" s="225"/>
      <c r="ASA27" s="225"/>
      <c r="ASB27" s="225"/>
      <c r="ASC27" s="225"/>
      <c r="ASD27" s="225"/>
      <c r="ASE27" s="225"/>
      <c r="ASF27" s="225"/>
      <c r="ASG27" s="225"/>
      <c r="ASH27" s="225"/>
      <c r="ASI27" s="225"/>
      <c r="ASJ27" s="225"/>
      <c r="ASK27" s="225"/>
      <c r="ASL27" s="225"/>
      <c r="ASM27" s="225"/>
      <c r="ASN27" s="225"/>
      <c r="ASO27" s="225"/>
      <c r="ASP27" s="225"/>
      <c r="ASQ27" s="225"/>
      <c r="ASR27" s="225"/>
      <c r="ASS27" s="225"/>
      <c r="AST27" s="225"/>
      <c r="ASU27" s="225"/>
      <c r="ASV27" s="225"/>
      <c r="ASW27" s="225"/>
      <c r="ASX27" s="225"/>
      <c r="ASY27" s="225"/>
      <c r="ASZ27" s="225"/>
      <c r="ATA27" s="225"/>
      <c r="ATB27" s="225"/>
      <c r="ATC27" s="225"/>
      <c r="ATD27" s="225"/>
      <c r="ATE27" s="225"/>
      <c r="ATF27" s="225"/>
      <c r="ATG27" s="225"/>
      <c r="ATH27" s="225"/>
      <c r="ATI27" s="225"/>
      <c r="ATJ27" s="225"/>
      <c r="ATK27" s="225"/>
      <c r="ATL27" s="225"/>
      <c r="ATM27" s="225"/>
      <c r="ATN27" s="225"/>
      <c r="ATO27" s="225"/>
      <c r="ATP27" s="225"/>
      <c r="ATQ27" s="225"/>
      <c r="ATR27" s="225"/>
      <c r="ATS27" s="225"/>
      <c r="ATT27" s="225"/>
      <c r="ATU27" s="225"/>
      <c r="ATV27" s="225"/>
      <c r="ATW27" s="225"/>
      <c r="ATX27" s="225"/>
      <c r="ATY27" s="225"/>
      <c r="ATZ27" s="225"/>
      <c r="AUA27" s="225"/>
      <c r="AUB27" s="225"/>
      <c r="AUC27" s="225"/>
      <c r="AUD27" s="225"/>
      <c r="AUE27" s="225"/>
      <c r="AUF27" s="225"/>
      <c r="AUG27" s="225"/>
      <c r="AUH27" s="225"/>
      <c r="AUI27" s="225"/>
      <c r="AUJ27" s="225"/>
      <c r="AUK27" s="225"/>
      <c r="AUL27" s="225"/>
      <c r="AUM27" s="225"/>
      <c r="AUN27" s="225"/>
      <c r="AUO27" s="225"/>
      <c r="AUP27" s="225"/>
      <c r="AUQ27" s="225"/>
      <c r="AUR27" s="225"/>
      <c r="AUS27" s="225"/>
      <c r="AUT27" s="225"/>
      <c r="AUU27" s="225"/>
      <c r="AUV27" s="225"/>
      <c r="AUW27" s="225"/>
      <c r="AUX27" s="225"/>
      <c r="AUY27" s="225"/>
      <c r="AUZ27" s="225"/>
      <c r="AVA27" s="225"/>
      <c r="AVB27" s="225"/>
      <c r="AVC27" s="225"/>
      <c r="AVD27" s="225"/>
      <c r="AVE27" s="225"/>
      <c r="AVF27" s="225"/>
      <c r="AVG27" s="225"/>
      <c r="AVH27" s="225"/>
      <c r="AVI27" s="225"/>
      <c r="AVJ27" s="225"/>
      <c r="AVK27" s="225"/>
      <c r="AVL27" s="225"/>
      <c r="AVM27" s="225"/>
      <c r="AVN27" s="225"/>
      <c r="AVO27" s="225"/>
      <c r="AVP27" s="225"/>
      <c r="AVQ27" s="225"/>
      <c r="AVR27" s="225"/>
      <c r="AVS27" s="225"/>
      <c r="AVT27" s="225"/>
      <c r="AVU27" s="225"/>
      <c r="AVV27" s="225"/>
      <c r="AVW27" s="225"/>
      <c r="AVX27" s="225"/>
      <c r="AVY27" s="225"/>
      <c r="AVZ27" s="225"/>
      <c r="AWA27" s="225"/>
      <c r="AWB27" s="225"/>
      <c r="AWC27" s="225"/>
      <c r="AWD27" s="225"/>
      <c r="AWE27" s="225"/>
      <c r="AWF27" s="225"/>
      <c r="AWG27" s="225"/>
      <c r="AWH27" s="225"/>
      <c r="AWI27" s="225"/>
      <c r="AWJ27" s="225"/>
      <c r="AWK27" s="225"/>
      <c r="AWL27" s="225"/>
      <c r="AWM27" s="225"/>
      <c r="AWN27" s="225"/>
      <c r="AWO27" s="225"/>
      <c r="AWP27" s="225"/>
      <c r="AWQ27" s="225"/>
      <c r="AWR27" s="225"/>
      <c r="AWS27" s="225"/>
      <c r="AWT27" s="225"/>
      <c r="AWU27" s="225"/>
      <c r="AWV27" s="225"/>
      <c r="AWW27" s="225"/>
      <c r="AWX27" s="225"/>
      <c r="AWY27" s="225"/>
      <c r="AWZ27" s="225"/>
      <c r="AXA27" s="225"/>
      <c r="AXB27" s="225"/>
      <c r="AXC27" s="225"/>
      <c r="AXD27" s="225"/>
      <c r="AXE27" s="225"/>
      <c r="AXF27" s="225"/>
      <c r="AXG27" s="225"/>
      <c r="AXH27" s="225"/>
      <c r="AXI27" s="225"/>
      <c r="AXJ27" s="225"/>
      <c r="AXK27" s="225"/>
      <c r="AXL27" s="225"/>
      <c r="AXM27" s="225"/>
      <c r="AXN27" s="225"/>
      <c r="BKD27" s="225"/>
      <c r="BKE27" s="225"/>
      <c r="BKF27" s="225"/>
      <c r="BKG27" s="225"/>
      <c r="BKH27" s="225"/>
      <c r="BKI27" s="225"/>
      <c r="BKJ27" s="225"/>
      <c r="BKK27" s="225"/>
      <c r="BKL27" s="225"/>
      <c r="BKM27" s="225"/>
      <c r="BKN27" s="225"/>
      <c r="BKO27" s="225"/>
      <c r="BKP27" s="225"/>
      <c r="BKQ27" s="225"/>
      <c r="BKR27" s="225"/>
      <c r="BKS27" s="225"/>
      <c r="BKT27" s="225"/>
      <c r="BKU27" s="225"/>
      <c r="BKV27" s="225"/>
      <c r="BKW27" s="225"/>
      <c r="BKX27" s="225"/>
      <c r="BKY27" s="225"/>
      <c r="BKZ27" s="225"/>
      <c r="BLA27" s="225"/>
      <c r="BLB27" s="225"/>
      <c r="BLC27" s="225"/>
    </row>
    <row r="28" spans="1:1765" ht="15.75" customHeight="1" x14ac:dyDescent="0.25">
      <c r="L28" s="6"/>
      <c r="BND28" s="300"/>
      <c r="BNE28" s="300"/>
      <c r="BNF28" s="300"/>
      <c r="BNG28" s="300"/>
      <c r="BNH28" s="300"/>
      <c r="BNI28" s="300"/>
      <c r="BNJ28" s="300"/>
      <c r="BNK28" s="300"/>
      <c r="BNL28" s="300"/>
      <c r="BNM28" s="300"/>
      <c r="BNN28" s="300"/>
      <c r="BNO28" s="300"/>
      <c r="BNP28" s="300"/>
      <c r="BNQ28" s="300"/>
      <c r="BNR28" s="300"/>
      <c r="BNS28" s="300"/>
      <c r="BNT28" s="300"/>
      <c r="BNU28" s="300"/>
      <c r="BNV28" s="300"/>
      <c r="BNW28" s="300"/>
      <c r="BNX28" s="300"/>
      <c r="BNY28" s="300"/>
      <c r="BNZ28" s="300"/>
      <c r="BOA28" s="300"/>
      <c r="BOB28" s="300"/>
      <c r="BOC28" s="300"/>
      <c r="BOD28" s="300"/>
      <c r="BOE28" s="300"/>
    </row>
    <row r="29" spans="1:1765" x14ac:dyDescent="0.25">
      <c r="GY29" s="22"/>
      <c r="HA29" s="22"/>
      <c r="HC29" s="22"/>
      <c r="HG29" s="22"/>
      <c r="HK29" s="22"/>
      <c r="HL29" s="717"/>
      <c r="HM29" s="717"/>
      <c r="HN29" s="717"/>
      <c r="HO29" s="717"/>
      <c r="HP29" s="717"/>
      <c r="HQ29" s="717"/>
      <c r="JF29" s="717"/>
      <c r="JG29" s="717"/>
      <c r="JH29" s="717"/>
      <c r="JI29" s="717"/>
      <c r="JJ29" s="717"/>
      <c r="JK29" s="717"/>
      <c r="JL29" s="717"/>
      <c r="JM29" s="717"/>
      <c r="JN29" s="717"/>
      <c r="JO29" s="717"/>
      <c r="JP29" s="717"/>
      <c r="JQ29" s="717"/>
      <c r="JR29" s="717"/>
      <c r="JS29" s="717"/>
      <c r="JT29" s="717"/>
      <c r="JU29" s="717"/>
      <c r="JV29" s="717"/>
      <c r="JW29" s="717"/>
      <c r="JX29" s="717"/>
      <c r="JY29" s="717"/>
      <c r="JZ29" s="717"/>
      <c r="KA29" s="717"/>
      <c r="BND29" s="300"/>
      <c r="BNE29" s="300"/>
      <c r="BNF29" s="300"/>
      <c r="BNG29" s="300"/>
      <c r="BNH29" s="300"/>
      <c r="BNI29" s="300"/>
      <c r="BNJ29" s="300"/>
      <c r="BNK29" s="300"/>
      <c r="BNL29" s="300"/>
      <c r="BNM29" s="300"/>
      <c r="BNN29" s="300"/>
      <c r="BNO29" s="300"/>
      <c r="BNP29" s="300"/>
      <c r="BNQ29" s="300"/>
      <c r="BNR29" s="300"/>
      <c r="BNS29" s="300"/>
      <c r="BNT29" s="300"/>
      <c r="BNU29" s="300"/>
      <c r="BNV29" s="300"/>
      <c r="BNW29" s="300"/>
      <c r="BNX29" s="300"/>
      <c r="BNY29" s="300"/>
      <c r="BNZ29" s="300"/>
      <c r="BOA29" s="300"/>
      <c r="BOB29" s="300"/>
      <c r="BOC29" s="300"/>
      <c r="BOD29" s="300"/>
      <c r="BOE29" s="300"/>
    </row>
    <row r="30" spans="1:1765" x14ac:dyDescent="0.25">
      <c r="GY30" s="22"/>
      <c r="HA30" s="22"/>
      <c r="HC30" s="22"/>
      <c r="HG30" s="22"/>
      <c r="HK30" s="22"/>
      <c r="HL30" s="295"/>
      <c r="HM30" s="295"/>
      <c r="HN30" s="295"/>
      <c r="HO30" s="295"/>
      <c r="HP30" s="295"/>
      <c r="HR30" s="717"/>
      <c r="HS30" s="717"/>
      <c r="HT30" s="717"/>
      <c r="HU30" s="717"/>
      <c r="HV30" s="717"/>
      <c r="HW30" s="717"/>
      <c r="HX30" s="717"/>
      <c r="HY30" s="717"/>
      <c r="HZ30" s="717"/>
      <c r="IA30" s="717"/>
      <c r="IB30" s="717"/>
      <c r="IC30" s="717"/>
      <c r="ID30" s="717"/>
      <c r="IE30" s="717"/>
      <c r="IF30" s="717"/>
      <c r="IG30" s="717"/>
      <c r="IH30" s="717"/>
      <c r="II30" s="717"/>
      <c r="IJ30" s="717"/>
      <c r="IK30" s="717"/>
      <c r="IL30" s="717"/>
      <c r="IM30" s="717"/>
      <c r="IN30" s="717"/>
      <c r="IO30" s="717"/>
      <c r="IP30" s="717"/>
      <c r="IQ30" s="717"/>
      <c r="IR30" s="717"/>
      <c r="IS30" s="717"/>
      <c r="IT30" s="717"/>
      <c r="IU30" s="717"/>
      <c r="IV30" s="717"/>
      <c r="IW30" s="717"/>
      <c r="IX30" s="717"/>
      <c r="IY30" s="717"/>
      <c r="IZ30" s="717"/>
      <c r="JA30" s="717"/>
      <c r="JB30" s="717"/>
      <c r="JC30" s="717"/>
      <c r="JD30" s="717"/>
      <c r="JE30" s="717"/>
      <c r="SO30" s="237"/>
      <c r="SP30" s="237"/>
      <c r="SQ30" s="23"/>
      <c r="SR30" s="23"/>
      <c r="AJX30" s="806"/>
      <c r="AJY30" s="806"/>
      <c r="AJZ30" s="806"/>
      <c r="AKA30" s="806"/>
      <c r="AKB30" s="806"/>
      <c r="AKC30" s="807"/>
      <c r="AKD30" s="807"/>
      <c r="AKE30" s="807"/>
      <c r="AKF30" s="807"/>
      <c r="AKG30" s="807"/>
      <c r="AKH30" s="807"/>
      <c r="AKI30" s="807"/>
      <c r="AKJ30" s="807"/>
      <c r="AKK30" s="807"/>
    </row>
    <row r="31" spans="1:1765" x14ac:dyDescent="0.25">
      <c r="GY31" s="22"/>
      <c r="HA31" s="22"/>
      <c r="HC31" s="22"/>
      <c r="HG31" s="22"/>
      <c r="HK31" s="22"/>
      <c r="HL31" s="295"/>
      <c r="HM31" s="295"/>
      <c r="HN31" s="295"/>
      <c r="HO31" s="295"/>
      <c r="HP31" s="295"/>
      <c r="HR31" s="295"/>
      <c r="HS31" s="295"/>
      <c r="HT31" s="295"/>
      <c r="HU31" s="295"/>
      <c r="HV31" s="295"/>
      <c r="HW31" s="295"/>
      <c r="HX31" s="295"/>
      <c r="HY31" s="295"/>
      <c r="HZ31" s="295"/>
      <c r="IA31" s="295"/>
      <c r="IB31" s="295"/>
      <c r="IC31" s="295"/>
      <c r="ID31" s="295"/>
      <c r="IE31" s="295"/>
      <c r="IF31" s="295"/>
      <c r="IG31" s="295"/>
      <c r="KY31" s="470"/>
      <c r="LD31" s="301"/>
      <c r="LE31" s="301"/>
      <c r="SO31" s="237"/>
      <c r="SP31" s="237"/>
      <c r="SQ31" s="23"/>
      <c r="SR31" s="23"/>
      <c r="ACM31" s="301"/>
      <c r="ACN31" s="301"/>
    </row>
    <row r="32" spans="1:1765" x14ac:dyDescent="0.25">
      <c r="GX32" s="295"/>
      <c r="GY32" s="295"/>
      <c r="GZ32" s="295"/>
      <c r="HA32" s="295"/>
      <c r="HB32" s="295"/>
      <c r="HC32" s="295"/>
      <c r="HD32" s="295"/>
      <c r="HE32" s="295"/>
      <c r="HF32" s="295"/>
      <c r="HG32" s="295"/>
      <c r="HH32" s="295"/>
      <c r="HI32" s="295"/>
      <c r="HJ32" s="295"/>
      <c r="HK32" s="295"/>
      <c r="HL32" s="295"/>
      <c r="HM32" s="295"/>
      <c r="HN32" s="295"/>
      <c r="HO32" s="295"/>
      <c r="HP32" s="295"/>
      <c r="HR32" s="295"/>
      <c r="HS32" s="295"/>
      <c r="HT32" s="295"/>
      <c r="HU32" s="295"/>
      <c r="HV32" s="295"/>
      <c r="HW32" s="295"/>
      <c r="HX32" s="295"/>
      <c r="HY32" s="295"/>
      <c r="HZ32" s="295"/>
      <c r="IA32" s="295"/>
      <c r="IB32" s="295"/>
      <c r="IC32" s="295"/>
      <c r="ID32" s="295"/>
      <c r="IE32" s="295"/>
      <c r="IF32" s="295"/>
      <c r="IG32" s="295"/>
      <c r="LD32" s="302"/>
      <c r="LE32" s="302"/>
      <c r="SO32" s="237"/>
      <c r="SP32" s="237"/>
      <c r="SQ32" s="23"/>
      <c r="SR32" s="23"/>
      <c r="ACM32" s="302"/>
      <c r="ACN32" s="302"/>
    </row>
    <row r="33" spans="1:1667" x14ac:dyDescent="0.25">
      <c r="GX33" s="295"/>
      <c r="GY33" s="295"/>
      <c r="GZ33" s="295"/>
      <c r="HA33" s="295"/>
      <c r="HB33" s="295"/>
      <c r="HC33" s="295"/>
      <c r="HD33" s="295"/>
      <c r="HE33" s="295"/>
      <c r="HF33" s="295"/>
      <c r="HG33" s="295"/>
      <c r="HH33" s="295"/>
      <c r="HI33" s="295"/>
      <c r="HJ33" s="295"/>
      <c r="HK33" s="295"/>
      <c r="HR33" s="295"/>
      <c r="HS33" s="295"/>
      <c r="HT33" s="295"/>
      <c r="HU33" s="295"/>
      <c r="HV33" s="295"/>
      <c r="HW33" s="295"/>
      <c r="HX33" s="295"/>
      <c r="HY33" s="295"/>
      <c r="HZ33" s="295"/>
      <c r="IA33" s="295"/>
      <c r="IB33" s="295"/>
      <c r="IC33" s="295"/>
      <c r="ID33" s="295"/>
      <c r="IE33" s="295"/>
      <c r="IF33" s="295"/>
      <c r="IG33" s="295"/>
      <c r="LD33" s="302"/>
      <c r="LE33" s="302"/>
      <c r="SO33" s="237"/>
      <c r="SP33" s="237"/>
      <c r="SQ33" s="23"/>
      <c r="SR33" s="23"/>
      <c r="ACM33" s="302"/>
      <c r="ACN33" s="302"/>
    </row>
    <row r="34" spans="1:1667" x14ac:dyDescent="0.25">
      <c r="GX34" s="295"/>
      <c r="GY34" s="295"/>
      <c r="GZ34" s="295"/>
      <c r="HA34" s="295"/>
      <c r="HB34" s="295"/>
      <c r="HC34" s="295"/>
      <c r="HD34" s="295"/>
      <c r="HE34" s="295"/>
      <c r="HF34" s="295"/>
      <c r="HG34" s="295"/>
      <c r="HH34" s="295"/>
      <c r="HI34" s="295"/>
      <c r="HJ34" s="295"/>
      <c r="HK34" s="295"/>
      <c r="LD34" s="302"/>
      <c r="LE34" s="302"/>
      <c r="SO34" s="237"/>
      <c r="SP34" s="237"/>
      <c r="SQ34" s="23"/>
      <c r="SR34" s="23"/>
      <c r="ACM34" s="302"/>
      <c r="ACN34" s="302"/>
    </row>
    <row r="35" spans="1:1667" x14ac:dyDescent="0.25">
      <c r="GX35" s="295"/>
      <c r="GY35" s="295"/>
      <c r="GZ35" s="295"/>
      <c r="HA35" s="295"/>
      <c r="HB35" s="295"/>
      <c r="HC35" s="295"/>
      <c r="HD35" s="295"/>
      <c r="HE35" s="295"/>
      <c r="HF35" s="295"/>
      <c r="HG35" s="295"/>
      <c r="HH35" s="295"/>
      <c r="HI35" s="295"/>
      <c r="HJ35" s="295"/>
      <c r="HK35" s="295"/>
      <c r="LD35" s="302"/>
      <c r="LE35" s="302"/>
      <c r="SO35" s="60"/>
      <c r="SP35" s="60"/>
      <c r="SQ35" s="209"/>
      <c r="SR35" s="209"/>
      <c r="ACM35" s="302"/>
      <c r="ACN35" s="302"/>
    </row>
    <row r="36" spans="1:1667" x14ac:dyDescent="0.25">
      <c r="GX36" s="295"/>
      <c r="GY36" s="295"/>
      <c r="GZ36" s="295"/>
      <c r="HA36" s="295"/>
      <c r="HB36" s="295"/>
      <c r="HC36" s="295"/>
      <c r="HD36" s="295"/>
      <c r="HE36" s="295"/>
      <c r="HF36" s="295"/>
      <c r="HG36" s="295"/>
      <c r="HH36" s="295"/>
      <c r="HI36" s="295"/>
      <c r="HJ36" s="295"/>
      <c r="HK36" s="295"/>
      <c r="LD36" s="302"/>
      <c r="LE36" s="302"/>
      <c r="SO36" s="237"/>
      <c r="SP36" s="237"/>
      <c r="SQ36" s="23"/>
      <c r="SR36" s="23"/>
      <c r="ACM36" s="302"/>
      <c r="ACN36" s="302"/>
    </row>
    <row r="37" spans="1:1667" x14ac:dyDescent="0.2">
      <c r="A37" s="219"/>
      <c r="B37" s="219"/>
      <c r="C37" s="219"/>
      <c r="D37" s="219"/>
      <c r="E37" s="219"/>
      <c r="F37" s="219"/>
      <c r="G37" s="219"/>
      <c r="H37" s="219"/>
      <c r="I37" s="219"/>
      <c r="J37" s="219"/>
      <c r="K37" s="219"/>
      <c r="L37" s="219"/>
      <c r="M37" s="219"/>
      <c r="N37" s="219"/>
      <c r="O37" s="219"/>
      <c r="P37" s="219"/>
      <c r="Q37" s="219"/>
      <c r="R37" s="219"/>
      <c r="S37" s="219"/>
      <c r="T37" s="219"/>
      <c r="U37" s="219"/>
      <c r="V37" s="219"/>
      <c r="W37" s="219"/>
      <c r="X37" s="219"/>
      <c r="Y37" s="219"/>
      <c r="GX37" s="295"/>
      <c r="GY37" s="295"/>
      <c r="GZ37" s="295"/>
      <c r="HA37" s="295"/>
      <c r="HB37" s="295"/>
      <c r="HC37" s="295"/>
      <c r="HD37" s="295"/>
      <c r="HE37" s="295"/>
      <c r="HF37" s="295"/>
      <c r="HG37" s="295"/>
      <c r="HH37" s="295"/>
      <c r="HI37" s="295"/>
      <c r="HJ37" s="295"/>
      <c r="HK37" s="295"/>
      <c r="LD37" s="302"/>
      <c r="LE37" s="302"/>
      <c r="SO37" s="237"/>
      <c r="SP37" s="237"/>
      <c r="SQ37" s="23"/>
      <c r="SR37" s="23"/>
      <c r="TV37" s="219"/>
      <c r="TW37" s="219"/>
      <c r="TX37" s="219"/>
      <c r="TY37" s="219"/>
      <c r="XY37" s="219"/>
      <c r="XZ37" s="219"/>
      <c r="YA37" s="219"/>
      <c r="YB37" s="219"/>
      <c r="YC37" s="219"/>
      <c r="AAG37" s="219"/>
      <c r="AAH37" s="219"/>
      <c r="AAI37" s="219"/>
      <c r="AAJ37" s="219"/>
      <c r="AAK37" s="219"/>
      <c r="AAL37" s="219"/>
      <c r="AAM37" s="219"/>
      <c r="AAN37" s="219"/>
      <c r="AAO37" s="219"/>
      <c r="AAP37" s="219"/>
      <c r="AAQ37" s="219"/>
      <c r="AAR37" s="219"/>
      <c r="AAS37" s="219"/>
      <c r="AAT37" s="219"/>
      <c r="AAU37" s="219"/>
      <c r="AAV37" s="219"/>
      <c r="AAW37" s="219"/>
      <c r="AAX37" s="219"/>
      <c r="AAY37" s="219"/>
      <c r="AAZ37" s="219"/>
      <c r="ABA37" s="219"/>
      <c r="ABB37" s="219"/>
      <c r="ABC37" s="219"/>
      <c r="ABD37" s="219"/>
      <c r="ABE37" s="219"/>
      <c r="ABF37" s="219"/>
      <c r="ABG37" s="219"/>
      <c r="ABH37" s="219"/>
      <c r="ABI37" s="219"/>
      <c r="ABJ37" s="219"/>
      <c r="ABK37" s="219"/>
      <c r="ABL37" s="219"/>
      <c r="ABR37" s="219"/>
      <c r="ABS37" s="219"/>
      <c r="ABT37" s="219"/>
      <c r="ABU37" s="219"/>
      <c r="ABV37" s="219"/>
      <c r="ABW37" s="219"/>
      <c r="ABX37" s="219"/>
      <c r="ABY37" s="219"/>
      <c r="ABZ37" s="219"/>
      <c r="ACM37" s="302"/>
      <c r="ACN37" s="302"/>
      <c r="AJQ37" s="219"/>
      <c r="AJR37" s="219"/>
      <c r="AJS37" s="219"/>
      <c r="AJT37" s="219"/>
      <c r="AJU37" s="219"/>
      <c r="AJV37" s="219"/>
      <c r="AJW37" s="219"/>
      <c r="AJX37" s="219"/>
      <c r="AJY37" s="219"/>
      <c r="AJZ37" s="219"/>
      <c r="AKA37" s="219"/>
      <c r="AKB37" s="219"/>
      <c r="AKC37" s="219"/>
      <c r="AKD37" s="219"/>
      <c r="AKE37" s="219"/>
      <c r="AKF37" s="219"/>
      <c r="AKG37" s="219"/>
      <c r="AKH37" s="219"/>
      <c r="AKI37" s="219"/>
      <c r="AKJ37" s="219"/>
      <c r="AKK37" s="219"/>
      <c r="AKL37" s="219"/>
      <c r="AKM37" s="219"/>
      <c r="AKN37" s="219"/>
      <c r="AKO37" s="219"/>
      <c r="AKP37" s="219"/>
      <c r="AKQ37" s="219"/>
      <c r="AKR37" s="219"/>
      <c r="AKS37" s="219"/>
      <c r="AKT37" s="219"/>
      <c r="AKU37" s="219"/>
      <c r="AKV37" s="219"/>
      <c r="AKW37" s="219"/>
      <c r="AKX37" s="219"/>
      <c r="AKY37" s="219"/>
      <c r="AKZ37" s="219"/>
      <c r="ALA37" s="219"/>
      <c r="ALB37" s="219"/>
      <c r="ALC37" s="219"/>
      <c r="ALD37" s="219"/>
      <c r="ALE37" s="219"/>
      <c r="ALF37" s="219"/>
      <c r="ALG37" s="219"/>
      <c r="ALH37" s="219"/>
      <c r="ALI37" s="219"/>
      <c r="ALJ37" s="219"/>
      <c r="ALK37" s="219"/>
      <c r="ALL37" s="219"/>
      <c r="ALM37" s="219"/>
      <c r="ALN37" s="219"/>
      <c r="ALO37" s="219"/>
      <c r="ALP37" s="219"/>
      <c r="ALQ37" s="219"/>
      <c r="ALR37" s="219"/>
      <c r="ALS37" s="219"/>
      <c r="ALT37" s="219"/>
      <c r="ALU37" s="219"/>
      <c r="ALV37" s="219"/>
      <c r="ALW37" s="219"/>
      <c r="ALX37" s="219"/>
      <c r="ALY37" s="219"/>
      <c r="ALZ37" s="219"/>
      <c r="AMA37" s="219"/>
      <c r="AMB37" s="219"/>
      <c r="AMC37" s="219"/>
      <c r="AMD37" s="219"/>
      <c r="AME37" s="219"/>
      <c r="AMF37" s="219"/>
      <c r="AMG37" s="219"/>
      <c r="AMH37" s="219"/>
      <c r="AMI37" s="219"/>
      <c r="AMJ37" s="219"/>
      <c r="AMK37" s="219"/>
      <c r="AML37" s="219"/>
      <c r="AMM37" s="219"/>
      <c r="AMN37" s="219"/>
      <c r="AMO37" s="219"/>
      <c r="AMP37" s="219"/>
      <c r="AMQ37" s="219"/>
      <c r="AMR37" s="219"/>
      <c r="AMS37" s="219"/>
      <c r="AMT37" s="219"/>
      <c r="AMU37" s="219"/>
      <c r="AMV37" s="219"/>
      <c r="AMW37" s="219"/>
      <c r="AMX37" s="219"/>
      <c r="AMY37" s="219"/>
      <c r="AMZ37" s="219"/>
      <c r="ANA37" s="219"/>
      <c r="ANB37" s="219"/>
      <c r="ANC37" s="219"/>
      <c r="AND37" s="219"/>
      <c r="ANE37" s="219"/>
      <c r="ANF37" s="219"/>
      <c r="ANG37" s="219"/>
      <c r="ANH37" s="219"/>
      <c r="ANI37" s="219"/>
      <c r="ANJ37" s="219"/>
      <c r="ANK37" s="219"/>
      <c r="ANL37" s="219"/>
      <c r="ANM37" s="219"/>
      <c r="ANN37" s="219"/>
      <c r="ANO37" s="219"/>
      <c r="ANP37" s="219"/>
      <c r="ANQ37" s="219"/>
      <c r="ANR37" s="219"/>
      <c r="ANS37" s="219"/>
      <c r="ANT37" s="219"/>
      <c r="ANU37" s="219"/>
      <c r="ANV37" s="219"/>
      <c r="ANW37" s="219"/>
      <c r="ANX37" s="219"/>
      <c r="ANY37" s="219"/>
      <c r="ANZ37" s="219"/>
      <c r="AOA37" s="219"/>
      <c r="AOB37" s="219"/>
      <c r="AOC37" s="219"/>
      <c r="AOD37" s="219"/>
      <c r="AOE37" s="219"/>
      <c r="AOF37" s="219"/>
      <c r="AOG37" s="219"/>
      <c r="AOH37" s="219"/>
      <c r="AOI37" s="219"/>
      <c r="AOJ37" s="219"/>
      <c r="AOK37" s="219"/>
      <c r="AOL37" s="219"/>
      <c r="AOM37" s="219"/>
      <c r="AON37" s="219"/>
      <c r="AOO37" s="219"/>
      <c r="AOP37" s="219"/>
      <c r="AOQ37" s="219"/>
      <c r="AOR37" s="219"/>
      <c r="AOS37" s="219"/>
      <c r="AOT37" s="219"/>
      <c r="AOU37" s="219"/>
      <c r="AOV37" s="219"/>
      <c r="AOW37" s="219"/>
      <c r="AOX37" s="219"/>
      <c r="AOY37" s="219"/>
      <c r="AOZ37" s="219"/>
      <c r="APA37" s="219"/>
      <c r="APB37" s="219"/>
      <c r="APC37" s="219"/>
      <c r="APD37" s="219"/>
      <c r="APE37" s="219"/>
      <c r="APF37" s="219"/>
      <c r="APG37" s="219"/>
      <c r="APH37" s="219"/>
      <c r="API37" s="219"/>
      <c r="APJ37" s="219"/>
      <c r="APK37" s="219"/>
      <c r="APL37" s="219"/>
      <c r="APM37" s="219"/>
      <c r="APN37" s="219"/>
      <c r="APO37" s="219"/>
      <c r="APP37" s="219"/>
      <c r="APQ37" s="219"/>
      <c r="APR37" s="219"/>
      <c r="APS37" s="219"/>
      <c r="APT37" s="219"/>
      <c r="APU37" s="219"/>
      <c r="APV37" s="219"/>
      <c r="APW37" s="219"/>
      <c r="APX37" s="219"/>
      <c r="APY37" s="219"/>
      <c r="APZ37" s="219"/>
      <c r="AQA37" s="219"/>
      <c r="AQB37" s="219"/>
      <c r="AQC37" s="219"/>
      <c r="AQD37" s="219"/>
      <c r="AQE37" s="219"/>
      <c r="AQF37" s="219"/>
      <c r="AQG37" s="219"/>
      <c r="AQH37" s="219"/>
      <c r="AQI37" s="219"/>
      <c r="AQJ37" s="219"/>
      <c r="AQK37" s="219"/>
      <c r="AQL37" s="219"/>
      <c r="AQM37" s="219"/>
      <c r="AQN37" s="219"/>
      <c r="AQO37" s="219"/>
      <c r="AQP37" s="219"/>
      <c r="AQQ37" s="219"/>
      <c r="AQR37" s="219"/>
      <c r="AQS37" s="219"/>
      <c r="AQT37" s="219"/>
      <c r="AQU37" s="219"/>
      <c r="AQV37" s="219"/>
      <c r="AQW37" s="219"/>
      <c r="AQX37" s="219"/>
      <c r="AQY37" s="219"/>
      <c r="AQZ37" s="219"/>
      <c r="ARA37" s="219"/>
      <c r="ARB37" s="219"/>
      <c r="ARC37" s="219"/>
      <c r="ARD37" s="219"/>
      <c r="ARE37" s="219"/>
      <c r="ARF37" s="219"/>
      <c r="ARG37" s="219"/>
      <c r="ARH37" s="219"/>
      <c r="ARI37" s="219"/>
      <c r="ARJ37" s="219"/>
      <c r="ARK37" s="219"/>
      <c r="ARL37" s="219"/>
      <c r="ARM37" s="219"/>
      <c r="ARN37" s="219"/>
      <c r="ARO37" s="219"/>
      <c r="ARP37" s="219"/>
      <c r="ARQ37" s="219"/>
      <c r="ARR37" s="219"/>
      <c r="ARS37" s="219"/>
      <c r="ART37" s="219"/>
      <c r="ARU37" s="219"/>
      <c r="ARV37" s="219"/>
      <c r="ARW37" s="219"/>
      <c r="ARX37" s="219"/>
      <c r="ARY37" s="219"/>
      <c r="ARZ37" s="219"/>
      <c r="ASA37" s="219"/>
      <c r="ASB37" s="219"/>
      <c r="ASC37" s="219"/>
      <c r="ASD37" s="219"/>
      <c r="ASE37" s="219"/>
      <c r="ASF37" s="219"/>
      <c r="ASG37" s="219"/>
      <c r="ASH37" s="219"/>
      <c r="ASI37" s="219"/>
      <c r="ASJ37" s="219"/>
      <c r="ASK37" s="219"/>
      <c r="ASL37" s="219"/>
      <c r="ASM37" s="219"/>
      <c r="ASN37" s="219"/>
      <c r="ASO37" s="219"/>
      <c r="ASP37" s="219"/>
      <c r="ASQ37" s="219"/>
      <c r="ASR37" s="219"/>
      <c r="ASS37" s="219"/>
      <c r="AST37" s="219"/>
      <c r="ASU37" s="219"/>
      <c r="ASV37" s="219"/>
      <c r="ASW37" s="219"/>
      <c r="ASX37" s="219"/>
      <c r="ASY37" s="219"/>
      <c r="ASZ37" s="219"/>
      <c r="ATA37" s="219"/>
      <c r="ATB37" s="219"/>
      <c r="ATC37" s="219"/>
      <c r="ATD37" s="219"/>
      <c r="ATE37" s="219"/>
      <c r="ATF37" s="219"/>
      <c r="ATG37" s="219"/>
      <c r="ATH37" s="219"/>
      <c r="ATI37" s="219"/>
      <c r="ATJ37" s="219"/>
      <c r="ATK37" s="219"/>
      <c r="ATL37" s="219"/>
      <c r="ATM37" s="219"/>
      <c r="ATN37" s="219"/>
      <c r="ATO37" s="219"/>
      <c r="ATP37" s="219"/>
      <c r="ATQ37" s="219"/>
      <c r="ATR37" s="219"/>
      <c r="ATS37" s="219"/>
      <c r="ATT37" s="219"/>
      <c r="ATU37" s="219"/>
      <c r="ATV37" s="219"/>
      <c r="ATW37" s="219"/>
      <c r="ATX37" s="219"/>
      <c r="ATY37" s="219"/>
      <c r="ATZ37" s="219"/>
      <c r="AUA37" s="219"/>
      <c r="AUB37" s="219"/>
      <c r="AUC37" s="219"/>
      <c r="AUD37" s="219"/>
      <c r="AUE37" s="219"/>
      <c r="AUF37" s="219"/>
      <c r="AUG37" s="219"/>
      <c r="AUH37" s="219"/>
      <c r="AUI37" s="219"/>
      <c r="AUJ37" s="219"/>
      <c r="AUK37" s="219"/>
      <c r="AUL37" s="219"/>
      <c r="AUM37" s="219"/>
      <c r="AUN37" s="219"/>
      <c r="AUO37" s="219"/>
      <c r="AUP37" s="219"/>
      <c r="AUQ37" s="219"/>
      <c r="AUR37" s="219"/>
      <c r="AUS37" s="219"/>
      <c r="AUT37" s="219"/>
      <c r="AUU37" s="219"/>
      <c r="AUV37" s="219"/>
      <c r="AUW37" s="219"/>
      <c r="AUX37" s="219"/>
      <c r="AUY37" s="219"/>
      <c r="AUZ37" s="219"/>
      <c r="AVA37" s="219"/>
      <c r="AVB37" s="219"/>
      <c r="AVC37" s="219"/>
      <c r="AVD37" s="219"/>
      <c r="AVE37" s="219"/>
      <c r="AVF37" s="219"/>
      <c r="AVG37" s="219"/>
      <c r="AVH37" s="219"/>
      <c r="AVI37" s="219"/>
      <c r="AVJ37" s="219"/>
      <c r="AVK37" s="219"/>
      <c r="AVL37" s="219"/>
      <c r="AVM37" s="219"/>
      <c r="AVN37" s="219"/>
      <c r="AVO37" s="219"/>
      <c r="AVP37" s="219"/>
      <c r="AVQ37" s="219"/>
      <c r="AVR37" s="219"/>
      <c r="AVS37" s="219"/>
      <c r="AVT37" s="219"/>
      <c r="AVU37" s="219"/>
      <c r="AVV37" s="219"/>
      <c r="AVW37" s="219"/>
      <c r="AVX37" s="219"/>
      <c r="AVY37" s="219"/>
      <c r="AVZ37" s="219"/>
      <c r="AWA37" s="219"/>
      <c r="AWB37" s="219"/>
      <c r="AWC37" s="219"/>
      <c r="AWD37" s="219"/>
      <c r="AWE37" s="219"/>
      <c r="AWF37" s="219"/>
      <c r="AWG37" s="219"/>
      <c r="AWH37" s="219"/>
      <c r="AWI37" s="219"/>
      <c r="AWJ37" s="219"/>
      <c r="AWK37" s="219"/>
      <c r="AWL37" s="219"/>
      <c r="AWM37" s="219"/>
      <c r="AWN37" s="219"/>
      <c r="AWO37" s="219"/>
      <c r="AWP37" s="219"/>
      <c r="AWQ37" s="219"/>
      <c r="AWR37" s="219"/>
      <c r="AWS37" s="219"/>
      <c r="AWT37" s="219"/>
      <c r="AWU37" s="219"/>
      <c r="AWV37" s="219"/>
      <c r="AWW37" s="219"/>
      <c r="AWX37" s="219"/>
      <c r="AWY37" s="219"/>
      <c r="AWZ37" s="219"/>
      <c r="AXA37" s="219"/>
      <c r="AXB37" s="219"/>
      <c r="AXC37" s="219"/>
      <c r="AXD37" s="219"/>
      <c r="AXE37" s="219"/>
      <c r="AXF37" s="219"/>
      <c r="AXG37" s="219"/>
      <c r="AXH37" s="219"/>
      <c r="AXI37" s="219"/>
      <c r="AXJ37" s="219"/>
      <c r="AXK37" s="219"/>
      <c r="AXL37" s="219"/>
      <c r="AXM37" s="219"/>
      <c r="AXN37" s="219"/>
      <c r="BBY37" s="219"/>
      <c r="BBZ37" s="219"/>
      <c r="BCA37" s="219"/>
      <c r="BCB37" s="219"/>
      <c r="BCC37" s="219"/>
      <c r="BCD37" s="219"/>
      <c r="BCE37" s="219"/>
      <c r="BCF37" s="219"/>
      <c r="BCG37" s="219"/>
      <c r="BCH37" s="219"/>
      <c r="BCI37" s="219"/>
      <c r="BCJ37" s="219"/>
      <c r="BCK37" s="219"/>
      <c r="BCL37" s="219"/>
      <c r="BCM37" s="219"/>
      <c r="BCN37" s="219"/>
      <c r="BCO37" s="219"/>
      <c r="BCP37" s="219"/>
      <c r="BCQ37" s="219"/>
      <c r="BCR37" s="219"/>
      <c r="BKD37" s="219"/>
      <c r="BKE37" s="219"/>
      <c r="BKF37" s="219"/>
      <c r="BKG37" s="219"/>
      <c r="BKH37" s="219"/>
      <c r="BKI37" s="219"/>
      <c r="BKJ37" s="219"/>
      <c r="BKK37" s="219"/>
      <c r="BKL37" s="219"/>
      <c r="BKM37" s="219"/>
      <c r="BKN37" s="219"/>
      <c r="BKO37" s="219"/>
      <c r="BKP37" s="219"/>
      <c r="BKQ37" s="219"/>
      <c r="BKR37" s="219"/>
      <c r="BKS37" s="219"/>
      <c r="BKT37" s="219"/>
      <c r="BKU37" s="219"/>
      <c r="BKV37" s="219"/>
      <c r="BKW37" s="219"/>
      <c r="BKX37" s="219"/>
      <c r="BKY37" s="219"/>
      <c r="BKZ37" s="219"/>
      <c r="BLA37" s="219"/>
      <c r="BLB37" s="219"/>
      <c r="BLC37" s="219"/>
    </row>
    <row r="38" spans="1:1667" x14ac:dyDescent="0.2">
      <c r="A38" s="219"/>
      <c r="B38" s="219"/>
      <c r="C38" s="219"/>
      <c r="D38" s="219"/>
      <c r="E38" s="219"/>
      <c r="F38" s="219"/>
      <c r="G38" s="219"/>
      <c r="H38" s="219"/>
      <c r="I38" s="219"/>
      <c r="J38" s="219"/>
      <c r="K38" s="219"/>
      <c r="L38" s="219"/>
      <c r="M38" s="219"/>
      <c r="N38" s="219"/>
      <c r="O38" s="219"/>
      <c r="P38" s="219"/>
      <c r="Q38" s="219"/>
      <c r="R38" s="219"/>
      <c r="S38" s="219"/>
      <c r="T38" s="219"/>
      <c r="U38" s="219"/>
      <c r="V38" s="219"/>
      <c r="W38" s="219"/>
      <c r="X38" s="219"/>
      <c r="Y38" s="219"/>
      <c r="LD38" s="302"/>
      <c r="LE38" s="302"/>
      <c r="SO38" s="237"/>
      <c r="SP38" s="237"/>
      <c r="SQ38" s="23"/>
      <c r="SR38" s="23"/>
      <c r="TV38" s="219"/>
      <c r="TW38" s="219"/>
      <c r="TX38" s="219"/>
      <c r="TY38" s="219"/>
      <c r="XY38" s="219"/>
      <c r="XZ38" s="219"/>
      <c r="YA38" s="219"/>
      <c r="YB38" s="219"/>
      <c r="YC38" s="219"/>
      <c r="AAG38" s="219"/>
      <c r="AAH38" s="219"/>
      <c r="AAI38" s="219"/>
      <c r="AAJ38" s="219"/>
      <c r="AAK38" s="219"/>
      <c r="AAL38" s="219"/>
      <c r="AAM38" s="219"/>
      <c r="AAN38" s="219"/>
      <c r="AAO38" s="219"/>
      <c r="AAP38" s="219"/>
      <c r="AAQ38" s="219"/>
      <c r="AAR38" s="219"/>
      <c r="AAS38" s="219"/>
      <c r="AAT38" s="219"/>
      <c r="AAU38" s="219"/>
      <c r="AAV38" s="219"/>
      <c r="AAW38" s="219"/>
      <c r="AAX38" s="219"/>
      <c r="AAY38" s="219"/>
      <c r="AAZ38" s="219"/>
      <c r="ABA38" s="219"/>
      <c r="ABB38" s="219"/>
      <c r="ABC38" s="219"/>
      <c r="ABD38" s="219"/>
      <c r="ABE38" s="219"/>
      <c r="ABF38" s="219"/>
      <c r="ABG38" s="219"/>
      <c r="ABH38" s="219"/>
      <c r="ABI38" s="219"/>
      <c r="ABJ38" s="219"/>
      <c r="ABK38" s="219"/>
      <c r="ABL38" s="219"/>
      <c r="ABR38" s="219"/>
      <c r="ABS38" s="219"/>
      <c r="ABT38" s="219"/>
      <c r="ABU38" s="219"/>
      <c r="ABV38" s="219"/>
      <c r="ABW38" s="219"/>
      <c r="ABX38" s="219"/>
      <c r="ABY38" s="219"/>
      <c r="ABZ38" s="219"/>
      <c r="ACM38" s="302"/>
      <c r="ACN38" s="302"/>
      <c r="AJQ38" s="219"/>
      <c r="AJR38" s="219"/>
      <c r="AJS38" s="219"/>
      <c r="AJT38" s="219"/>
      <c r="AJU38" s="219"/>
      <c r="AJV38" s="219"/>
      <c r="AJW38" s="219"/>
      <c r="AJX38" s="219"/>
      <c r="AJY38" s="219"/>
      <c r="AJZ38" s="219"/>
      <c r="AKA38" s="219"/>
      <c r="AKB38" s="219"/>
      <c r="AKC38" s="219"/>
      <c r="AKD38" s="219"/>
      <c r="AKE38" s="219"/>
      <c r="AKF38" s="219"/>
      <c r="AKG38" s="219"/>
      <c r="AKH38" s="219"/>
      <c r="AKI38" s="219"/>
      <c r="AKJ38" s="219"/>
      <c r="AKK38" s="219"/>
      <c r="AKL38" s="219"/>
      <c r="AKM38" s="219"/>
      <c r="AKN38" s="219"/>
      <c r="AKO38" s="219"/>
      <c r="AKP38" s="219"/>
      <c r="AKQ38" s="219"/>
      <c r="AKR38" s="219"/>
      <c r="AKS38" s="219"/>
      <c r="AKT38" s="219"/>
      <c r="AKU38" s="219"/>
      <c r="AKV38" s="219"/>
      <c r="AKW38" s="219"/>
      <c r="AKX38" s="219"/>
      <c r="AKY38" s="219"/>
      <c r="AKZ38" s="219"/>
      <c r="ALA38" s="219"/>
      <c r="ALB38" s="219"/>
      <c r="ALC38" s="219"/>
      <c r="ALD38" s="219"/>
      <c r="ALE38" s="219"/>
      <c r="ALF38" s="219"/>
      <c r="ALG38" s="219"/>
      <c r="ALH38" s="219"/>
      <c r="ALI38" s="219"/>
      <c r="ALJ38" s="219"/>
      <c r="ALK38" s="219"/>
      <c r="ALL38" s="219"/>
      <c r="ALM38" s="219"/>
      <c r="ALN38" s="219"/>
      <c r="ALO38" s="219"/>
      <c r="ALP38" s="219"/>
      <c r="ALQ38" s="219"/>
      <c r="ALR38" s="219"/>
      <c r="ALS38" s="219"/>
      <c r="ALT38" s="219"/>
      <c r="ALU38" s="219"/>
      <c r="ALV38" s="219"/>
      <c r="ALW38" s="219"/>
      <c r="ALX38" s="219"/>
      <c r="ALY38" s="219"/>
      <c r="ALZ38" s="219"/>
      <c r="AMA38" s="219"/>
      <c r="AMB38" s="219"/>
      <c r="AMC38" s="219"/>
      <c r="AMD38" s="219"/>
      <c r="AME38" s="219"/>
      <c r="AMF38" s="219"/>
      <c r="AMG38" s="219"/>
      <c r="AMH38" s="219"/>
      <c r="AMI38" s="219"/>
      <c r="AMJ38" s="219"/>
      <c r="AMK38" s="219"/>
      <c r="AML38" s="219"/>
      <c r="AMM38" s="219"/>
      <c r="AMN38" s="219"/>
      <c r="AMO38" s="219"/>
      <c r="AMP38" s="219"/>
      <c r="AMQ38" s="219"/>
      <c r="AMR38" s="219"/>
      <c r="AMS38" s="219"/>
      <c r="AMT38" s="219"/>
      <c r="AMU38" s="219"/>
      <c r="AMV38" s="219"/>
      <c r="AMW38" s="219"/>
      <c r="AMX38" s="219"/>
      <c r="AMY38" s="219"/>
      <c r="AMZ38" s="219"/>
      <c r="ANA38" s="219"/>
      <c r="ANB38" s="219"/>
      <c r="ANC38" s="219"/>
      <c r="AND38" s="219"/>
      <c r="ANE38" s="219"/>
      <c r="ANF38" s="219"/>
      <c r="ANG38" s="219"/>
      <c r="ANH38" s="219"/>
      <c r="ANI38" s="219"/>
      <c r="ANJ38" s="219"/>
      <c r="ANK38" s="219"/>
      <c r="ANL38" s="219"/>
      <c r="ANM38" s="219"/>
      <c r="ANN38" s="219"/>
      <c r="ANO38" s="219"/>
      <c r="ANP38" s="219"/>
      <c r="ANQ38" s="219"/>
      <c r="ANR38" s="219"/>
      <c r="ANS38" s="219"/>
      <c r="ANT38" s="219"/>
      <c r="ANU38" s="219"/>
      <c r="ANV38" s="219"/>
      <c r="ANW38" s="219"/>
      <c r="ANX38" s="219"/>
      <c r="ANY38" s="219"/>
      <c r="ANZ38" s="219"/>
      <c r="AOA38" s="219"/>
      <c r="AOB38" s="219"/>
      <c r="AOC38" s="219"/>
      <c r="AOD38" s="219"/>
      <c r="AOE38" s="219"/>
      <c r="AOF38" s="219"/>
      <c r="AOG38" s="219"/>
      <c r="AOH38" s="219"/>
      <c r="AOI38" s="219"/>
      <c r="AOJ38" s="219"/>
      <c r="AOK38" s="219"/>
      <c r="AOL38" s="219"/>
      <c r="AOM38" s="219"/>
      <c r="AON38" s="219"/>
      <c r="AOO38" s="219"/>
      <c r="AOP38" s="219"/>
      <c r="AOQ38" s="219"/>
      <c r="AOR38" s="219"/>
      <c r="AOS38" s="219"/>
      <c r="AOT38" s="219"/>
      <c r="AOU38" s="219"/>
      <c r="AOV38" s="219"/>
      <c r="AOW38" s="219"/>
      <c r="AOX38" s="219"/>
      <c r="AOY38" s="219"/>
      <c r="AOZ38" s="219"/>
      <c r="APA38" s="219"/>
      <c r="APB38" s="219"/>
      <c r="APC38" s="219"/>
      <c r="APD38" s="219"/>
      <c r="APE38" s="219"/>
      <c r="APF38" s="219"/>
      <c r="APG38" s="219"/>
      <c r="APH38" s="219"/>
      <c r="API38" s="219"/>
      <c r="APJ38" s="219"/>
      <c r="APK38" s="219"/>
      <c r="APL38" s="219"/>
      <c r="APM38" s="219"/>
      <c r="APN38" s="219"/>
      <c r="APO38" s="219"/>
      <c r="APP38" s="219"/>
      <c r="APQ38" s="219"/>
      <c r="APR38" s="219"/>
      <c r="APS38" s="219"/>
      <c r="APT38" s="219"/>
      <c r="APU38" s="219"/>
      <c r="APV38" s="219"/>
      <c r="APW38" s="219"/>
      <c r="APX38" s="219"/>
      <c r="APY38" s="219"/>
      <c r="APZ38" s="219"/>
      <c r="AQA38" s="219"/>
      <c r="AQB38" s="219"/>
      <c r="AQC38" s="219"/>
      <c r="AQD38" s="219"/>
      <c r="AQE38" s="219"/>
      <c r="AQF38" s="219"/>
      <c r="AQG38" s="219"/>
      <c r="AQH38" s="219"/>
      <c r="AQI38" s="219"/>
      <c r="AQJ38" s="219"/>
      <c r="AQK38" s="219"/>
      <c r="AQL38" s="219"/>
      <c r="AQM38" s="219"/>
      <c r="AQN38" s="219"/>
      <c r="AQO38" s="219"/>
      <c r="AQP38" s="219"/>
      <c r="AQQ38" s="219"/>
      <c r="AQR38" s="219"/>
      <c r="AQS38" s="219"/>
      <c r="AQT38" s="219"/>
      <c r="AQU38" s="219"/>
      <c r="AQV38" s="219"/>
      <c r="AQW38" s="219"/>
      <c r="AQX38" s="219"/>
      <c r="AQY38" s="219"/>
      <c r="AQZ38" s="219"/>
      <c r="ARA38" s="219"/>
      <c r="ARB38" s="219"/>
      <c r="ARC38" s="219"/>
      <c r="ARD38" s="219"/>
      <c r="ARE38" s="219"/>
      <c r="ARF38" s="219"/>
      <c r="ARG38" s="219"/>
      <c r="ARH38" s="219"/>
      <c r="ARI38" s="219"/>
      <c r="ARJ38" s="219"/>
      <c r="ARK38" s="219"/>
      <c r="ARL38" s="219"/>
      <c r="ARM38" s="219"/>
      <c r="ARN38" s="219"/>
      <c r="ARO38" s="219"/>
      <c r="ARP38" s="219"/>
      <c r="ARQ38" s="219"/>
      <c r="ARR38" s="219"/>
      <c r="ARS38" s="219"/>
      <c r="ART38" s="219"/>
      <c r="ARU38" s="219"/>
      <c r="ARV38" s="219"/>
      <c r="ARW38" s="219"/>
      <c r="ARX38" s="219"/>
      <c r="ARY38" s="219"/>
      <c r="ARZ38" s="219"/>
      <c r="ASA38" s="219"/>
      <c r="ASB38" s="219"/>
      <c r="ASC38" s="219"/>
      <c r="ASD38" s="219"/>
      <c r="ASE38" s="219"/>
      <c r="ASF38" s="219"/>
      <c r="ASG38" s="219"/>
      <c r="ASH38" s="219"/>
      <c r="ASI38" s="219"/>
      <c r="ASJ38" s="219"/>
      <c r="ASK38" s="219"/>
      <c r="ASL38" s="219"/>
      <c r="ASM38" s="219"/>
      <c r="ASN38" s="219"/>
      <c r="ASO38" s="219"/>
      <c r="ASP38" s="219"/>
      <c r="ASQ38" s="219"/>
      <c r="ASR38" s="219"/>
      <c r="ASS38" s="219"/>
      <c r="AST38" s="219"/>
      <c r="ASU38" s="219"/>
      <c r="ASV38" s="219"/>
      <c r="ASW38" s="219"/>
      <c r="ASX38" s="219"/>
      <c r="ASY38" s="219"/>
      <c r="ASZ38" s="219"/>
      <c r="ATA38" s="219"/>
      <c r="ATB38" s="219"/>
      <c r="ATC38" s="219"/>
      <c r="ATD38" s="219"/>
      <c r="ATE38" s="219"/>
      <c r="ATF38" s="219"/>
      <c r="ATG38" s="219"/>
      <c r="ATH38" s="219"/>
      <c r="ATI38" s="219"/>
      <c r="ATJ38" s="219"/>
      <c r="ATK38" s="219"/>
      <c r="ATL38" s="219"/>
      <c r="ATM38" s="219"/>
      <c r="ATN38" s="219"/>
      <c r="ATO38" s="219"/>
      <c r="ATP38" s="219"/>
      <c r="ATQ38" s="219"/>
      <c r="ATR38" s="219"/>
      <c r="ATS38" s="219"/>
      <c r="ATT38" s="219"/>
      <c r="ATU38" s="219"/>
      <c r="ATV38" s="219"/>
      <c r="ATW38" s="219"/>
      <c r="ATX38" s="219"/>
      <c r="ATY38" s="219"/>
      <c r="ATZ38" s="219"/>
      <c r="AUA38" s="219"/>
      <c r="AUB38" s="219"/>
      <c r="AUC38" s="219"/>
      <c r="AUD38" s="219"/>
      <c r="AUE38" s="219"/>
      <c r="AUF38" s="219"/>
      <c r="AUG38" s="219"/>
      <c r="AUH38" s="219"/>
      <c r="AUI38" s="219"/>
      <c r="AUJ38" s="219"/>
      <c r="AUK38" s="219"/>
      <c r="AUL38" s="219"/>
      <c r="AUM38" s="219"/>
      <c r="AUN38" s="219"/>
      <c r="AUO38" s="219"/>
      <c r="AUP38" s="219"/>
      <c r="AUQ38" s="219"/>
      <c r="AUR38" s="219"/>
      <c r="AUS38" s="219"/>
      <c r="AUT38" s="219"/>
      <c r="AUU38" s="219"/>
      <c r="AUV38" s="219"/>
      <c r="AUW38" s="219"/>
      <c r="AUX38" s="219"/>
      <c r="AUY38" s="219"/>
      <c r="AUZ38" s="219"/>
      <c r="AVA38" s="219"/>
      <c r="AVB38" s="219"/>
      <c r="AVC38" s="219"/>
      <c r="AVD38" s="219"/>
      <c r="AVE38" s="219"/>
      <c r="AVF38" s="219"/>
      <c r="AVG38" s="219"/>
      <c r="AVH38" s="219"/>
      <c r="AVI38" s="219"/>
      <c r="AVJ38" s="219"/>
      <c r="AVK38" s="219"/>
      <c r="AVL38" s="219"/>
      <c r="AVM38" s="219"/>
      <c r="AVN38" s="219"/>
      <c r="AVO38" s="219"/>
      <c r="AVP38" s="219"/>
      <c r="AVQ38" s="219"/>
      <c r="AVR38" s="219"/>
      <c r="AVS38" s="219"/>
      <c r="AVT38" s="219"/>
      <c r="AVU38" s="219"/>
      <c r="AVV38" s="219"/>
      <c r="AVW38" s="219"/>
      <c r="AVX38" s="219"/>
      <c r="AVY38" s="219"/>
      <c r="AVZ38" s="219"/>
      <c r="AWA38" s="219"/>
      <c r="AWB38" s="219"/>
      <c r="AWC38" s="219"/>
      <c r="AWD38" s="219"/>
      <c r="AWE38" s="219"/>
      <c r="AWF38" s="219"/>
      <c r="AWG38" s="219"/>
      <c r="AWH38" s="219"/>
      <c r="AWI38" s="219"/>
      <c r="AWJ38" s="219"/>
      <c r="AWK38" s="219"/>
      <c r="AWL38" s="219"/>
      <c r="AWM38" s="219"/>
      <c r="AWN38" s="219"/>
      <c r="AWO38" s="219"/>
      <c r="AWP38" s="219"/>
      <c r="AWQ38" s="219"/>
      <c r="AWR38" s="219"/>
      <c r="AWS38" s="219"/>
      <c r="AWT38" s="219"/>
      <c r="AWU38" s="219"/>
      <c r="AWV38" s="219"/>
      <c r="AWW38" s="219"/>
      <c r="AWX38" s="219"/>
      <c r="AWY38" s="219"/>
      <c r="AWZ38" s="219"/>
      <c r="AXA38" s="219"/>
      <c r="AXB38" s="219"/>
      <c r="AXC38" s="219"/>
      <c r="AXD38" s="219"/>
      <c r="AXE38" s="219"/>
      <c r="AXF38" s="219"/>
      <c r="AXG38" s="219"/>
      <c r="AXH38" s="219"/>
      <c r="AXI38" s="219"/>
      <c r="AXJ38" s="219"/>
      <c r="AXK38" s="219"/>
      <c r="AXL38" s="219"/>
      <c r="AXM38" s="219"/>
      <c r="AXN38" s="219"/>
      <c r="BBY38" s="219"/>
      <c r="BBZ38" s="219"/>
      <c r="BCA38" s="219"/>
      <c r="BCB38" s="219"/>
      <c r="BCC38" s="219"/>
      <c r="BCD38" s="219"/>
      <c r="BCE38" s="219"/>
      <c r="BCF38" s="219"/>
      <c r="BCG38" s="219"/>
      <c r="BCH38" s="219"/>
      <c r="BCI38" s="219"/>
      <c r="BCJ38" s="219"/>
      <c r="BCK38" s="219"/>
      <c r="BCL38" s="219"/>
      <c r="BCM38" s="219"/>
      <c r="BCN38" s="219"/>
      <c r="BCO38" s="219"/>
      <c r="BCP38" s="219"/>
      <c r="BCQ38" s="219"/>
      <c r="BCR38" s="219"/>
      <c r="BKD38" s="219"/>
      <c r="BKE38" s="219"/>
      <c r="BKF38" s="219"/>
      <c r="BKG38" s="219"/>
      <c r="BKH38" s="219"/>
      <c r="BKI38" s="219"/>
      <c r="BKJ38" s="219"/>
      <c r="BKK38" s="219"/>
      <c r="BKL38" s="219"/>
      <c r="BKM38" s="219"/>
      <c r="BKN38" s="219"/>
      <c r="BKO38" s="219"/>
      <c r="BKP38" s="219"/>
      <c r="BKQ38" s="219"/>
      <c r="BKR38" s="219"/>
      <c r="BKS38" s="219"/>
      <c r="BKT38" s="219"/>
      <c r="BKU38" s="219"/>
      <c r="BKV38" s="219"/>
      <c r="BKW38" s="219"/>
      <c r="BKX38" s="219"/>
      <c r="BKY38" s="219"/>
      <c r="BKZ38" s="219"/>
      <c r="BLA38" s="219"/>
      <c r="BLB38" s="219"/>
      <c r="BLC38" s="219"/>
    </row>
    <row r="39" spans="1:1667" x14ac:dyDescent="0.2">
      <c r="A39" s="219"/>
      <c r="B39" s="219"/>
      <c r="C39" s="219"/>
      <c r="D39" s="219"/>
      <c r="E39" s="219"/>
      <c r="F39" s="219"/>
      <c r="G39" s="219"/>
      <c r="H39" s="219"/>
      <c r="I39" s="219"/>
      <c r="J39" s="219"/>
      <c r="K39" s="219"/>
      <c r="L39" s="219"/>
      <c r="M39" s="219"/>
      <c r="N39" s="219"/>
      <c r="O39" s="219"/>
      <c r="P39" s="219"/>
      <c r="Q39" s="219"/>
      <c r="R39" s="219"/>
      <c r="S39" s="219"/>
      <c r="T39" s="219"/>
      <c r="U39" s="219"/>
      <c r="V39" s="219"/>
      <c r="W39" s="219"/>
      <c r="X39" s="219"/>
      <c r="Y39" s="219"/>
      <c r="LD39" s="302"/>
      <c r="LE39" s="302"/>
      <c r="SO39" s="237"/>
      <c r="SP39" s="237"/>
      <c r="SQ39" s="23"/>
      <c r="SR39" s="23"/>
      <c r="TV39" s="219"/>
      <c r="TW39" s="219"/>
      <c r="TX39" s="219"/>
      <c r="TY39" s="219"/>
      <c r="XY39" s="219"/>
      <c r="XZ39" s="219"/>
      <c r="YA39" s="219"/>
      <c r="YB39" s="219"/>
      <c r="YC39" s="219"/>
      <c r="AAG39" s="219"/>
      <c r="AAH39" s="219"/>
      <c r="AAI39" s="219"/>
      <c r="AAJ39" s="219"/>
      <c r="AAK39" s="219"/>
      <c r="AAL39" s="219"/>
      <c r="AAM39" s="219"/>
      <c r="AAN39" s="219"/>
      <c r="AAO39" s="219"/>
      <c r="AAP39" s="219"/>
      <c r="AAQ39" s="219"/>
      <c r="AAR39" s="219"/>
      <c r="AAS39" s="219"/>
      <c r="AAT39" s="219"/>
      <c r="AAU39" s="219"/>
      <c r="AAV39" s="219"/>
      <c r="AAW39" s="219"/>
      <c r="AAX39" s="219"/>
      <c r="AAY39" s="219"/>
      <c r="AAZ39" s="219"/>
      <c r="ABA39" s="219"/>
      <c r="ABB39" s="219"/>
      <c r="ABC39" s="219"/>
      <c r="ABD39" s="219"/>
      <c r="ABE39" s="219"/>
      <c r="ABF39" s="219"/>
      <c r="ABG39" s="219"/>
      <c r="ABH39" s="219"/>
      <c r="ABI39" s="219"/>
      <c r="ABJ39" s="219"/>
      <c r="ABK39" s="219"/>
      <c r="ABL39" s="219"/>
      <c r="ABR39" s="219"/>
      <c r="ABS39" s="219"/>
      <c r="ABT39" s="219"/>
      <c r="ABU39" s="219"/>
      <c r="ABV39" s="219"/>
      <c r="ABW39" s="219"/>
      <c r="ABX39" s="219"/>
      <c r="ABY39" s="219"/>
      <c r="ABZ39" s="219"/>
      <c r="ACM39" s="302"/>
      <c r="ACN39" s="302"/>
      <c r="AJQ39" s="219"/>
      <c r="AJR39" s="219"/>
      <c r="AJS39" s="219"/>
      <c r="AJT39" s="219"/>
      <c r="AJU39" s="219"/>
      <c r="AJV39" s="219"/>
      <c r="AJW39" s="219"/>
      <c r="AJX39" s="219"/>
      <c r="AJY39" s="219"/>
      <c r="AJZ39" s="219"/>
      <c r="AKA39" s="219"/>
      <c r="AKB39" s="219"/>
      <c r="AKC39" s="219"/>
      <c r="AKD39" s="219"/>
      <c r="AKE39" s="219"/>
      <c r="AKF39" s="219"/>
      <c r="AKG39" s="219"/>
      <c r="AKH39" s="219"/>
      <c r="AKI39" s="219"/>
      <c r="AKJ39" s="219"/>
      <c r="AKK39" s="219"/>
      <c r="AKL39" s="219"/>
      <c r="AKM39" s="219"/>
      <c r="AKN39" s="219"/>
      <c r="AKO39" s="219"/>
      <c r="AKP39" s="219"/>
      <c r="AKQ39" s="219"/>
      <c r="AKR39" s="219"/>
      <c r="AKS39" s="219"/>
      <c r="AKT39" s="219"/>
      <c r="AKU39" s="219"/>
      <c r="AKV39" s="219"/>
      <c r="AKW39" s="219"/>
      <c r="AKX39" s="219"/>
      <c r="AKY39" s="219"/>
      <c r="AKZ39" s="219"/>
      <c r="ALA39" s="219"/>
      <c r="ALB39" s="219"/>
      <c r="ALC39" s="219"/>
      <c r="ALD39" s="219"/>
      <c r="ALE39" s="219"/>
      <c r="ALF39" s="219"/>
      <c r="ALG39" s="219"/>
      <c r="ALH39" s="219"/>
      <c r="ALI39" s="219"/>
      <c r="ALJ39" s="219"/>
      <c r="ALK39" s="219"/>
      <c r="ALL39" s="219"/>
      <c r="ALM39" s="219"/>
      <c r="ALN39" s="219"/>
      <c r="ALO39" s="219"/>
      <c r="ALP39" s="219"/>
      <c r="ALQ39" s="219"/>
      <c r="ALR39" s="219"/>
      <c r="ALS39" s="219"/>
      <c r="ALT39" s="219"/>
      <c r="ALU39" s="219"/>
      <c r="ALV39" s="219"/>
      <c r="ALW39" s="219"/>
      <c r="ALX39" s="219"/>
      <c r="ALY39" s="219"/>
      <c r="ALZ39" s="219"/>
      <c r="AMA39" s="219"/>
      <c r="AMB39" s="219"/>
      <c r="AMC39" s="219"/>
      <c r="AMD39" s="219"/>
      <c r="AME39" s="219"/>
      <c r="AMF39" s="219"/>
      <c r="AMG39" s="219"/>
      <c r="AMH39" s="219"/>
      <c r="AMI39" s="219"/>
      <c r="AMJ39" s="219"/>
      <c r="AMK39" s="219"/>
      <c r="AML39" s="219"/>
      <c r="AMM39" s="219"/>
      <c r="AMN39" s="219"/>
      <c r="AMO39" s="219"/>
      <c r="AMP39" s="219"/>
      <c r="AMQ39" s="219"/>
      <c r="AMR39" s="219"/>
      <c r="AMS39" s="219"/>
      <c r="AMT39" s="219"/>
      <c r="AMU39" s="219"/>
      <c r="AMV39" s="219"/>
      <c r="AMW39" s="219"/>
      <c r="AMX39" s="219"/>
      <c r="AMY39" s="219"/>
      <c r="AMZ39" s="219"/>
      <c r="ANA39" s="219"/>
      <c r="ANB39" s="219"/>
      <c r="ANC39" s="219"/>
      <c r="AND39" s="219"/>
      <c r="ANE39" s="219"/>
      <c r="ANF39" s="219"/>
      <c r="ANG39" s="219"/>
      <c r="ANH39" s="219"/>
      <c r="ANI39" s="219"/>
      <c r="ANJ39" s="219"/>
      <c r="ANK39" s="219"/>
      <c r="ANL39" s="219"/>
      <c r="ANM39" s="219"/>
      <c r="ANN39" s="219"/>
      <c r="ANO39" s="219"/>
      <c r="ANP39" s="219"/>
      <c r="ANQ39" s="219"/>
      <c r="ANR39" s="219"/>
      <c r="ANS39" s="219"/>
      <c r="ANT39" s="219"/>
      <c r="ANU39" s="219"/>
      <c r="ANV39" s="219"/>
      <c r="ANW39" s="219"/>
      <c r="ANX39" s="219"/>
      <c r="ANY39" s="219"/>
      <c r="ANZ39" s="219"/>
      <c r="AOA39" s="219"/>
      <c r="AOB39" s="219"/>
      <c r="AOC39" s="219"/>
      <c r="AOD39" s="219"/>
      <c r="AOE39" s="219"/>
      <c r="AOF39" s="219"/>
      <c r="AOG39" s="219"/>
      <c r="AOH39" s="219"/>
      <c r="AOI39" s="219"/>
      <c r="AOJ39" s="219"/>
      <c r="AOK39" s="219"/>
      <c r="AOL39" s="219"/>
      <c r="AOM39" s="219"/>
      <c r="AON39" s="219"/>
      <c r="AOO39" s="219"/>
      <c r="AOP39" s="219"/>
      <c r="AOQ39" s="219"/>
      <c r="AOR39" s="219"/>
      <c r="AOS39" s="219"/>
      <c r="AOT39" s="219"/>
      <c r="AOU39" s="219"/>
      <c r="AOV39" s="219"/>
      <c r="AOW39" s="219"/>
      <c r="AOX39" s="219"/>
      <c r="AOY39" s="219"/>
      <c r="AOZ39" s="219"/>
      <c r="APA39" s="219"/>
      <c r="APB39" s="219"/>
      <c r="APC39" s="219"/>
      <c r="APD39" s="219"/>
      <c r="APE39" s="219"/>
      <c r="APF39" s="219"/>
      <c r="APG39" s="219"/>
      <c r="APH39" s="219"/>
      <c r="API39" s="219"/>
      <c r="APJ39" s="219"/>
      <c r="APK39" s="219"/>
      <c r="APL39" s="219"/>
      <c r="APM39" s="219"/>
      <c r="APN39" s="219"/>
      <c r="APO39" s="219"/>
      <c r="APP39" s="219"/>
      <c r="APQ39" s="219"/>
      <c r="APR39" s="219"/>
      <c r="APS39" s="219"/>
      <c r="APT39" s="219"/>
      <c r="APU39" s="219"/>
      <c r="APV39" s="219"/>
      <c r="APW39" s="219"/>
      <c r="APX39" s="219"/>
      <c r="APY39" s="219"/>
      <c r="APZ39" s="219"/>
      <c r="AQA39" s="219"/>
      <c r="AQB39" s="219"/>
      <c r="AQC39" s="219"/>
      <c r="AQD39" s="219"/>
      <c r="AQE39" s="219"/>
      <c r="AQF39" s="219"/>
      <c r="AQG39" s="219"/>
      <c r="AQH39" s="219"/>
      <c r="AQI39" s="219"/>
      <c r="AQJ39" s="219"/>
      <c r="AQK39" s="219"/>
      <c r="AQL39" s="219"/>
      <c r="AQM39" s="219"/>
      <c r="AQN39" s="219"/>
      <c r="AQO39" s="219"/>
      <c r="AQP39" s="219"/>
      <c r="AQQ39" s="219"/>
      <c r="AQR39" s="219"/>
      <c r="AQS39" s="219"/>
      <c r="AQT39" s="219"/>
      <c r="AQU39" s="219"/>
      <c r="AQV39" s="219"/>
      <c r="AQW39" s="219"/>
      <c r="AQX39" s="219"/>
      <c r="AQY39" s="219"/>
      <c r="AQZ39" s="219"/>
      <c r="ARA39" s="219"/>
      <c r="ARB39" s="219"/>
      <c r="ARC39" s="219"/>
      <c r="ARD39" s="219"/>
      <c r="ARE39" s="219"/>
      <c r="ARF39" s="219"/>
      <c r="ARG39" s="219"/>
      <c r="ARH39" s="219"/>
      <c r="ARI39" s="219"/>
      <c r="ARJ39" s="219"/>
      <c r="ARK39" s="219"/>
      <c r="ARL39" s="219"/>
      <c r="ARM39" s="219"/>
      <c r="ARN39" s="219"/>
      <c r="ARO39" s="219"/>
      <c r="ARP39" s="219"/>
      <c r="ARQ39" s="219"/>
      <c r="ARR39" s="219"/>
      <c r="ARS39" s="219"/>
      <c r="ART39" s="219"/>
      <c r="ARU39" s="219"/>
      <c r="ARV39" s="219"/>
      <c r="ARW39" s="219"/>
      <c r="ARX39" s="219"/>
      <c r="ARY39" s="219"/>
      <c r="ARZ39" s="219"/>
      <c r="ASA39" s="219"/>
      <c r="ASB39" s="219"/>
      <c r="ASC39" s="219"/>
      <c r="ASD39" s="219"/>
      <c r="ASE39" s="219"/>
      <c r="ASF39" s="219"/>
      <c r="ASG39" s="219"/>
      <c r="ASH39" s="219"/>
      <c r="ASI39" s="219"/>
      <c r="ASJ39" s="219"/>
      <c r="ASK39" s="219"/>
      <c r="ASL39" s="219"/>
      <c r="ASM39" s="219"/>
      <c r="ASN39" s="219"/>
      <c r="ASO39" s="219"/>
      <c r="ASP39" s="219"/>
      <c r="ASQ39" s="219"/>
      <c r="ASR39" s="219"/>
      <c r="ASS39" s="219"/>
      <c r="AST39" s="219"/>
      <c r="ASU39" s="219"/>
      <c r="ASV39" s="219"/>
      <c r="ASW39" s="219"/>
      <c r="ASX39" s="219"/>
      <c r="ASY39" s="219"/>
      <c r="ASZ39" s="219"/>
      <c r="ATA39" s="219"/>
      <c r="ATB39" s="219"/>
      <c r="ATC39" s="219"/>
      <c r="ATD39" s="219"/>
      <c r="ATE39" s="219"/>
      <c r="ATF39" s="219"/>
      <c r="ATG39" s="219"/>
      <c r="ATH39" s="219"/>
      <c r="ATI39" s="219"/>
      <c r="ATJ39" s="219"/>
      <c r="ATK39" s="219"/>
      <c r="ATL39" s="219"/>
      <c r="ATM39" s="219"/>
      <c r="ATN39" s="219"/>
      <c r="ATO39" s="219"/>
      <c r="ATP39" s="219"/>
      <c r="ATQ39" s="219"/>
      <c r="ATR39" s="219"/>
      <c r="ATS39" s="219"/>
      <c r="ATT39" s="219"/>
      <c r="ATU39" s="219"/>
      <c r="ATV39" s="219"/>
      <c r="ATW39" s="219"/>
      <c r="ATX39" s="219"/>
      <c r="ATY39" s="219"/>
      <c r="ATZ39" s="219"/>
      <c r="AUA39" s="219"/>
      <c r="AUB39" s="219"/>
      <c r="AUC39" s="219"/>
      <c r="AUD39" s="219"/>
      <c r="AUE39" s="219"/>
      <c r="AUF39" s="219"/>
      <c r="AUG39" s="219"/>
      <c r="AUH39" s="219"/>
      <c r="AUI39" s="219"/>
      <c r="AUJ39" s="219"/>
      <c r="AUK39" s="219"/>
      <c r="AUL39" s="219"/>
      <c r="AUM39" s="219"/>
      <c r="AUN39" s="219"/>
      <c r="AUO39" s="219"/>
      <c r="AUP39" s="219"/>
      <c r="AUQ39" s="219"/>
      <c r="AUR39" s="219"/>
      <c r="AUS39" s="219"/>
      <c r="AUT39" s="219"/>
      <c r="AUU39" s="219"/>
      <c r="AUV39" s="219"/>
      <c r="AUW39" s="219"/>
      <c r="AUX39" s="219"/>
      <c r="AUY39" s="219"/>
      <c r="AUZ39" s="219"/>
      <c r="AVA39" s="219"/>
      <c r="AVB39" s="219"/>
      <c r="AVC39" s="219"/>
      <c r="AVD39" s="219"/>
      <c r="AVE39" s="219"/>
      <c r="AVF39" s="219"/>
      <c r="AVG39" s="219"/>
      <c r="AVH39" s="219"/>
      <c r="AVI39" s="219"/>
      <c r="AVJ39" s="219"/>
      <c r="AVK39" s="219"/>
      <c r="AVL39" s="219"/>
      <c r="AVM39" s="219"/>
      <c r="AVN39" s="219"/>
      <c r="AVO39" s="219"/>
      <c r="AVP39" s="219"/>
      <c r="AVQ39" s="219"/>
      <c r="AVR39" s="219"/>
      <c r="AVS39" s="219"/>
      <c r="AVT39" s="219"/>
      <c r="AVU39" s="219"/>
      <c r="AVV39" s="219"/>
      <c r="AVW39" s="219"/>
      <c r="AVX39" s="219"/>
      <c r="AVY39" s="219"/>
      <c r="AVZ39" s="219"/>
      <c r="AWA39" s="219"/>
      <c r="AWB39" s="219"/>
      <c r="AWC39" s="219"/>
      <c r="AWD39" s="219"/>
      <c r="AWE39" s="219"/>
      <c r="AWF39" s="219"/>
      <c r="AWG39" s="219"/>
      <c r="AWH39" s="219"/>
      <c r="AWI39" s="219"/>
      <c r="AWJ39" s="219"/>
      <c r="AWK39" s="219"/>
      <c r="AWL39" s="219"/>
      <c r="AWM39" s="219"/>
      <c r="AWN39" s="219"/>
      <c r="AWO39" s="219"/>
      <c r="AWP39" s="219"/>
      <c r="AWQ39" s="219"/>
      <c r="AWR39" s="219"/>
      <c r="AWS39" s="219"/>
      <c r="AWT39" s="219"/>
      <c r="AWU39" s="219"/>
      <c r="AWV39" s="219"/>
      <c r="AWW39" s="219"/>
      <c r="AWX39" s="219"/>
      <c r="AWY39" s="219"/>
      <c r="AWZ39" s="219"/>
      <c r="AXA39" s="219"/>
      <c r="AXB39" s="219"/>
      <c r="AXC39" s="219"/>
      <c r="AXD39" s="219"/>
      <c r="AXE39" s="219"/>
      <c r="AXF39" s="219"/>
      <c r="AXG39" s="219"/>
      <c r="AXH39" s="219"/>
      <c r="AXI39" s="219"/>
      <c r="AXJ39" s="219"/>
      <c r="AXK39" s="219"/>
      <c r="AXL39" s="219"/>
      <c r="AXM39" s="219"/>
      <c r="AXN39" s="219"/>
      <c r="BBY39" s="219"/>
      <c r="BBZ39" s="219"/>
      <c r="BCA39" s="219"/>
      <c r="BCB39" s="219"/>
      <c r="BCC39" s="219"/>
      <c r="BCD39" s="219"/>
      <c r="BCE39" s="219"/>
      <c r="BCF39" s="219"/>
      <c r="BCG39" s="219"/>
      <c r="BCH39" s="219"/>
      <c r="BCI39" s="219"/>
      <c r="BCJ39" s="219"/>
      <c r="BCK39" s="219"/>
      <c r="BCL39" s="219"/>
      <c r="BCM39" s="219"/>
      <c r="BCN39" s="219"/>
      <c r="BCO39" s="219"/>
      <c r="BCP39" s="219"/>
      <c r="BCQ39" s="219"/>
      <c r="BCR39" s="219"/>
      <c r="BKD39" s="219"/>
      <c r="BKE39" s="219"/>
      <c r="BKF39" s="219"/>
      <c r="BKG39" s="219"/>
      <c r="BKH39" s="219"/>
      <c r="BKI39" s="219"/>
      <c r="BKJ39" s="219"/>
      <c r="BKK39" s="219"/>
      <c r="BKL39" s="219"/>
      <c r="BKM39" s="219"/>
      <c r="BKN39" s="219"/>
      <c r="BKO39" s="219"/>
      <c r="BKP39" s="219"/>
      <c r="BKQ39" s="219"/>
      <c r="BKR39" s="219"/>
      <c r="BKS39" s="219"/>
      <c r="BKT39" s="219"/>
      <c r="BKU39" s="219"/>
      <c r="BKV39" s="219"/>
      <c r="BKW39" s="219"/>
      <c r="BKX39" s="219"/>
      <c r="BKY39" s="219"/>
      <c r="BKZ39" s="219"/>
      <c r="BLA39" s="219"/>
      <c r="BLB39" s="219"/>
      <c r="BLC39" s="219"/>
    </row>
    <row r="40" spans="1:1667" x14ac:dyDescent="0.2">
      <c r="A40" s="219"/>
      <c r="B40" s="219"/>
      <c r="C40" s="219"/>
      <c r="D40" s="219"/>
      <c r="E40" s="219"/>
      <c r="F40" s="219"/>
      <c r="G40" s="219"/>
      <c r="H40" s="219"/>
      <c r="I40" s="219"/>
      <c r="J40" s="219"/>
      <c r="K40" s="219"/>
      <c r="L40" s="219"/>
      <c r="M40" s="219"/>
      <c r="N40" s="219"/>
      <c r="O40" s="219"/>
      <c r="P40" s="219"/>
      <c r="Q40" s="219"/>
      <c r="R40" s="219"/>
      <c r="S40" s="219"/>
      <c r="T40" s="219"/>
      <c r="U40" s="219"/>
      <c r="V40" s="219"/>
      <c r="W40" s="219"/>
      <c r="X40" s="219"/>
      <c r="Y40" s="219"/>
      <c r="LD40" s="302"/>
      <c r="LE40" s="302"/>
      <c r="SO40" s="237"/>
      <c r="SP40" s="237"/>
      <c r="SQ40" s="23"/>
      <c r="SR40" s="23"/>
      <c r="TV40" s="219"/>
      <c r="TW40" s="219"/>
      <c r="TX40" s="219"/>
      <c r="TY40" s="219"/>
      <c r="XY40" s="219"/>
      <c r="XZ40" s="219"/>
      <c r="YA40" s="219"/>
      <c r="YB40" s="219"/>
      <c r="YC40" s="219"/>
      <c r="AAG40" s="219"/>
      <c r="AAH40" s="219"/>
      <c r="AAI40" s="219"/>
      <c r="AAJ40" s="219"/>
      <c r="AAK40" s="219"/>
      <c r="AAL40" s="219"/>
      <c r="AAM40" s="219"/>
      <c r="AAN40" s="219"/>
      <c r="AAO40" s="219"/>
      <c r="AAP40" s="219"/>
      <c r="AAQ40" s="219"/>
      <c r="AAR40" s="219"/>
      <c r="AAS40" s="219"/>
      <c r="AAT40" s="219"/>
      <c r="AAU40" s="219"/>
      <c r="AAV40" s="219"/>
      <c r="AAW40" s="219"/>
      <c r="AAX40" s="219"/>
      <c r="AAY40" s="219"/>
      <c r="AAZ40" s="219"/>
      <c r="ABA40" s="219"/>
      <c r="ABB40" s="219"/>
      <c r="ABC40" s="219"/>
      <c r="ABD40" s="219"/>
      <c r="ABE40" s="219"/>
      <c r="ABF40" s="219"/>
      <c r="ABG40" s="219"/>
      <c r="ABH40" s="219"/>
      <c r="ABI40" s="219"/>
      <c r="ABJ40" s="219"/>
      <c r="ABK40" s="219"/>
      <c r="ABL40" s="219"/>
      <c r="ABR40" s="219"/>
      <c r="ABS40" s="219"/>
      <c r="ABT40" s="219"/>
      <c r="ABU40" s="219"/>
      <c r="ABV40" s="219"/>
      <c r="ABW40" s="219"/>
      <c r="ABX40" s="219"/>
      <c r="ABY40" s="219"/>
      <c r="ABZ40" s="219"/>
      <c r="ACM40" s="302"/>
      <c r="ACN40" s="302"/>
      <c r="AJQ40" s="219"/>
      <c r="AJR40" s="219"/>
      <c r="AJS40" s="219"/>
      <c r="AJT40" s="219"/>
      <c r="AJU40" s="219"/>
      <c r="AJV40" s="219"/>
      <c r="AJW40" s="219"/>
      <c r="AJX40" s="219"/>
      <c r="AJY40" s="219"/>
      <c r="AJZ40" s="219"/>
      <c r="AKA40" s="219"/>
      <c r="AKB40" s="219"/>
      <c r="AKC40" s="219"/>
      <c r="AKD40" s="219"/>
      <c r="AKE40" s="219"/>
      <c r="AKF40" s="219"/>
      <c r="AKG40" s="219"/>
      <c r="AKH40" s="219"/>
      <c r="AKI40" s="219"/>
      <c r="AKJ40" s="219"/>
      <c r="AKK40" s="219"/>
      <c r="AKL40" s="219"/>
      <c r="AKM40" s="219"/>
      <c r="AKN40" s="219"/>
      <c r="AKO40" s="219"/>
      <c r="AKP40" s="219"/>
      <c r="AKQ40" s="219"/>
      <c r="AKR40" s="219"/>
      <c r="AKS40" s="219"/>
      <c r="AKT40" s="219"/>
      <c r="AKU40" s="219"/>
      <c r="AKV40" s="219"/>
      <c r="AKW40" s="219"/>
      <c r="AKX40" s="219"/>
      <c r="AKY40" s="219"/>
      <c r="AKZ40" s="219"/>
      <c r="ALA40" s="219"/>
      <c r="ALB40" s="219"/>
      <c r="ALC40" s="219"/>
      <c r="ALD40" s="219"/>
      <c r="ALE40" s="219"/>
      <c r="ALF40" s="219"/>
      <c r="ALG40" s="219"/>
      <c r="ALH40" s="219"/>
      <c r="ALI40" s="219"/>
      <c r="ALJ40" s="219"/>
      <c r="ALK40" s="219"/>
      <c r="ALL40" s="219"/>
      <c r="ALM40" s="219"/>
      <c r="ALN40" s="219"/>
      <c r="ALO40" s="219"/>
      <c r="ALP40" s="219"/>
      <c r="ALQ40" s="219"/>
      <c r="ALR40" s="219"/>
      <c r="ALS40" s="219"/>
      <c r="ALT40" s="219"/>
      <c r="ALU40" s="219"/>
      <c r="ALV40" s="219"/>
      <c r="ALW40" s="219"/>
      <c r="ALX40" s="219"/>
      <c r="ALY40" s="219"/>
      <c r="ALZ40" s="219"/>
      <c r="AMA40" s="219"/>
      <c r="AMB40" s="219"/>
      <c r="AMC40" s="219"/>
      <c r="AMD40" s="219"/>
      <c r="AME40" s="219"/>
      <c r="AMF40" s="219"/>
      <c r="AMG40" s="219"/>
      <c r="AMH40" s="219"/>
      <c r="AMI40" s="219"/>
      <c r="AMJ40" s="219"/>
      <c r="AMK40" s="219"/>
      <c r="AML40" s="219"/>
      <c r="AMM40" s="219"/>
      <c r="AMN40" s="219"/>
      <c r="AMO40" s="219"/>
      <c r="AMP40" s="219"/>
      <c r="AMQ40" s="219"/>
      <c r="AMR40" s="219"/>
      <c r="AMS40" s="219"/>
      <c r="AMT40" s="219"/>
      <c r="AMU40" s="219"/>
      <c r="AMV40" s="219"/>
      <c r="AMW40" s="219"/>
      <c r="AMX40" s="219"/>
      <c r="AMY40" s="219"/>
      <c r="AMZ40" s="219"/>
      <c r="ANA40" s="219"/>
      <c r="ANB40" s="219"/>
      <c r="ANC40" s="219"/>
      <c r="AND40" s="219"/>
      <c r="ANE40" s="219"/>
      <c r="ANF40" s="219"/>
      <c r="ANG40" s="219"/>
      <c r="ANH40" s="219"/>
      <c r="ANI40" s="219"/>
      <c r="ANJ40" s="219"/>
      <c r="ANK40" s="219"/>
      <c r="ANL40" s="219"/>
      <c r="ANM40" s="219"/>
      <c r="ANN40" s="219"/>
      <c r="ANO40" s="219"/>
      <c r="ANP40" s="219"/>
      <c r="ANQ40" s="219"/>
      <c r="ANR40" s="219"/>
      <c r="ANS40" s="219"/>
      <c r="ANT40" s="219"/>
      <c r="ANU40" s="219"/>
      <c r="ANV40" s="219"/>
      <c r="ANW40" s="219"/>
      <c r="ANX40" s="219"/>
      <c r="ANY40" s="219"/>
      <c r="ANZ40" s="219"/>
      <c r="AOA40" s="219"/>
      <c r="AOB40" s="219"/>
      <c r="AOC40" s="219"/>
      <c r="AOD40" s="219"/>
      <c r="AOE40" s="219"/>
      <c r="AOF40" s="219"/>
      <c r="AOG40" s="219"/>
      <c r="AOH40" s="219"/>
      <c r="AOI40" s="219"/>
      <c r="AOJ40" s="219"/>
      <c r="AOK40" s="219"/>
      <c r="AOL40" s="219"/>
      <c r="AOM40" s="219"/>
      <c r="AON40" s="219"/>
      <c r="AOO40" s="219"/>
      <c r="AOP40" s="219"/>
      <c r="AOQ40" s="219"/>
      <c r="AOR40" s="219"/>
      <c r="AOS40" s="219"/>
      <c r="AOT40" s="219"/>
      <c r="AOU40" s="219"/>
      <c r="AOV40" s="219"/>
      <c r="AOW40" s="219"/>
      <c r="AOX40" s="219"/>
      <c r="AOY40" s="219"/>
      <c r="AOZ40" s="219"/>
      <c r="APA40" s="219"/>
      <c r="APB40" s="219"/>
      <c r="APC40" s="219"/>
      <c r="APD40" s="219"/>
      <c r="APE40" s="219"/>
      <c r="APF40" s="219"/>
      <c r="APG40" s="219"/>
      <c r="APH40" s="219"/>
      <c r="API40" s="219"/>
      <c r="APJ40" s="219"/>
      <c r="APK40" s="219"/>
      <c r="APL40" s="219"/>
      <c r="APM40" s="219"/>
      <c r="APN40" s="219"/>
      <c r="APO40" s="219"/>
      <c r="APP40" s="219"/>
      <c r="APQ40" s="219"/>
      <c r="APR40" s="219"/>
      <c r="APS40" s="219"/>
      <c r="APT40" s="219"/>
      <c r="APU40" s="219"/>
      <c r="APV40" s="219"/>
      <c r="APW40" s="219"/>
      <c r="APX40" s="219"/>
      <c r="APY40" s="219"/>
      <c r="APZ40" s="219"/>
      <c r="AQA40" s="219"/>
      <c r="AQB40" s="219"/>
      <c r="AQC40" s="219"/>
      <c r="AQD40" s="219"/>
      <c r="AQE40" s="219"/>
      <c r="AQF40" s="219"/>
      <c r="AQG40" s="219"/>
      <c r="AQH40" s="219"/>
      <c r="AQI40" s="219"/>
      <c r="AQJ40" s="219"/>
      <c r="AQK40" s="219"/>
      <c r="AQL40" s="219"/>
      <c r="AQM40" s="219"/>
      <c r="AQN40" s="219"/>
      <c r="AQO40" s="219"/>
      <c r="AQP40" s="219"/>
      <c r="AQQ40" s="219"/>
      <c r="AQR40" s="219"/>
      <c r="AQS40" s="219"/>
      <c r="AQT40" s="219"/>
      <c r="AQU40" s="219"/>
      <c r="AQV40" s="219"/>
      <c r="AQW40" s="219"/>
      <c r="AQX40" s="219"/>
      <c r="AQY40" s="219"/>
      <c r="AQZ40" s="219"/>
      <c r="ARA40" s="219"/>
      <c r="ARB40" s="219"/>
      <c r="ARC40" s="219"/>
      <c r="ARD40" s="219"/>
      <c r="ARE40" s="219"/>
      <c r="ARF40" s="219"/>
      <c r="ARG40" s="219"/>
      <c r="ARH40" s="219"/>
      <c r="ARI40" s="219"/>
      <c r="ARJ40" s="219"/>
      <c r="ARK40" s="219"/>
      <c r="ARL40" s="219"/>
      <c r="ARM40" s="219"/>
      <c r="ARN40" s="219"/>
      <c r="ARO40" s="219"/>
      <c r="ARP40" s="219"/>
      <c r="ARQ40" s="219"/>
      <c r="ARR40" s="219"/>
      <c r="ARS40" s="219"/>
      <c r="ART40" s="219"/>
      <c r="ARU40" s="219"/>
      <c r="ARV40" s="219"/>
      <c r="ARW40" s="219"/>
      <c r="ARX40" s="219"/>
      <c r="ARY40" s="219"/>
      <c r="ARZ40" s="219"/>
      <c r="ASA40" s="219"/>
      <c r="ASB40" s="219"/>
      <c r="ASC40" s="219"/>
      <c r="ASD40" s="219"/>
      <c r="ASE40" s="219"/>
      <c r="ASF40" s="219"/>
      <c r="ASG40" s="219"/>
      <c r="ASH40" s="219"/>
      <c r="ASI40" s="219"/>
      <c r="ASJ40" s="219"/>
      <c r="ASK40" s="219"/>
      <c r="ASL40" s="219"/>
      <c r="ASM40" s="219"/>
      <c r="ASN40" s="219"/>
      <c r="ASO40" s="219"/>
      <c r="ASP40" s="219"/>
      <c r="ASQ40" s="219"/>
      <c r="ASR40" s="219"/>
      <c r="ASS40" s="219"/>
      <c r="AST40" s="219"/>
      <c r="ASU40" s="219"/>
      <c r="ASV40" s="219"/>
      <c r="ASW40" s="219"/>
      <c r="ASX40" s="219"/>
      <c r="ASY40" s="219"/>
      <c r="ASZ40" s="219"/>
      <c r="ATA40" s="219"/>
      <c r="ATB40" s="219"/>
      <c r="ATC40" s="219"/>
      <c r="ATD40" s="219"/>
      <c r="ATE40" s="219"/>
      <c r="ATF40" s="219"/>
      <c r="ATG40" s="219"/>
      <c r="ATH40" s="219"/>
      <c r="ATI40" s="219"/>
      <c r="ATJ40" s="219"/>
      <c r="ATK40" s="219"/>
      <c r="ATL40" s="219"/>
      <c r="ATM40" s="219"/>
      <c r="ATN40" s="219"/>
      <c r="ATO40" s="219"/>
      <c r="ATP40" s="219"/>
      <c r="ATQ40" s="219"/>
      <c r="ATR40" s="219"/>
      <c r="ATS40" s="219"/>
      <c r="ATT40" s="219"/>
      <c r="ATU40" s="219"/>
      <c r="ATV40" s="219"/>
      <c r="ATW40" s="219"/>
      <c r="ATX40" s="219"/>
      <c r="ATY40" s="219"/>
      <c r="ATZ40" s="219"/>
      <c r="AUA40" s="219"/>
      <c r="AUB40" s="219"/>
      <c r="AUC40" s="219"/>
      <c r="AUD40" s="219"/>
      <c r="AUE40" s="219"/>
      <c r="AUF40" s="219"/>
      <c r="AUG40" s="219"/>
      <c r="AUH40" s="219"/>
      <c r="AUI40" s="219"/>
      <c r="AUJ40" s="219"/>
      <c r="AUK40" s="219"/>
      <c r="AUL40" s="219"/>
      <c r="AUM40" s="219"/>
      <c r="AUN40" s="219"/>
      <c r="AUO40" s="219"/>
      <c r="AUP40" s="219"/>
      <c r="AUQ40" s="219"/>
      <c r="AUR40" s="219"/>
      <c r="AUS40" s="219"/>
      <c r="AUT40" s="219"/>
      <c r="AUU40" s="219"/>
      <c r="AUV40" s="219"/>
      <c r="AUW40" s="219"/>
      <c r="AUX40" s="219"/>
      <c r="AUY40" s="219"/>
      <c r="AUZ40" s="219"/>
      <c r="AVA40" s="219"/>
      <c r="AVB40" s="219"/>
      <c r="AVC40" s="219"/>
      <c r="AVD40" s="219"/>
      <c r="AVE40" s="219"/>
      <c r="AVF40" s="219"/>
      <c r="AVG40" s="219"/>
      <c r="AVH40" s="219"/>
      <c r="AVI40" s="219"/>
      <c r="AVJ40" s="219"/>
      <c r="AVK40" s="219"/>
      <c r="AVL40" s="219"/>
      <c r="AVM40" s="219"/>
      <c r="AVN40" s="219"/>
      <c r="AVO40" s="219"/>
      <c r="AVP40" s="219"/>
      <c r="AVQ40" s="219"/>
      <c r="AVR40" s="219"/>
      <c r="AVS40" s="219"/>
      <c r="AVT40" s="219"/>
      <c r="AVU40" s="219"/>
      <c r="AVV40" s="219"/>
      <c r="AVW40" s="219"/>
      <c r="AVX40" s="219"/>
      <c r="AVY40" s="219"/>
      <c r="AVZ40" s="219"/>
      <c r="AWA40" s="219"/>
      <c r="AWB40" s="219"/>
      <c r="AWC40" s="219"/>
      <c r="AWD40" s="219"/>
      <c r="AWE40" s="219"/>
      <c r="AWF40" s="219"/>
      <c r="AWG40" s="219"/>
      <c r="AWH40" s="219"/>
      <c r="AWI40" s="219"/>
      <c r="AWJ40" s="219"/>
      <c r="AWK40" s="219"/>
      <c r="AWL40" s="219"/>
      <c r="AWM40" s="219"/>
      <c r="AWN40" s="219"/>
      <c r="AWO40" s="219"/>
      <c r="AWP40" s="219"/>
      <c r="AWQ40" s="219"/>
      <c r="AWR40" s="219"/>
      <c r="AWS40" s="219"/>
      <c r="AWT40" s="219"/>
      <c r="AWU40" s="219"/>
      <c r="AWV40" s="219"/>
      <c r="AWW40" s="219"/>
      <c r="AWX40" s="219"/>
      <c r="AWY40" s="219"/>
      <c r="AWZ40" s="219"/>
      <c r="AXA40" s="219"/>
      <c r="AXB40" s="219"/>
      <c r="AXC40" s="219"/>
      <c r="AXD40" s="219"/>
      <c r="AXE40" s="219"/>
      <c r="AXF40" s="219"/>
      <c r="AXG40" s="219"/>
      <c r="AXH40" s="219"/>
      <c r="AXI40" s="219"/>
      <c r="AXJ40" s="219"/>
      <c r="AXK40" s="219"/>
      <c r="AXL40" s="219"/>
      <c r="AXM40" s="219"/>
      <c r="AXN40" s="219"/>
      <c r="BBY40" s="219"/>
      <c r="BBZ40" s="219"/>
      <c r="BCA40" s="219"/>
      <c r="BCB40" s="219"/>
      <c r="BCC40" s="219"/>
      <c r="BCD40" s="219"/>
      <c r="BCE40" s="219"/>
      <c r="BCF40" s="219"/>
      <c r="BCG40" s="219"/>
      <c r="BCH40" s="219"/>
      <c r="BCI40" s="219"/>
      <c r="BCJ40" s="219"/>
      <c r="BCK40" s="219"/>
      <c r="BCL40" s="219"/>
      <c r="BCM40" s="219"/>
      <c r="BCN40" s="219"/>
      <c r="BCO40" s="219"/>
      <c r="BCP40" s="219"/>
      <c r="BCQ40" s="219"/>
      <c r="BCR40" s="219"/>
      <c r="BKD40" s="219"/>
      <c r="BKE40" s="219"/>
      <c r="BKF40" s="219"/>
      <c r="BKG40" s="219"/>
      <c r="BKH40" s="219"/>
      <c r="BKI40" s="219"/>
      <c r="BKJ40" s="219"/>
      <c r="BKK40" s="219"/>
      <c r="BKL40" s="219"/>
      <c r="BKM40" s="219"/>
      <c r="BKN40" s="219"/>
      <c r="BKO40" s="219"/>
      <c r="BKP40" s="219"/>
      <c r="BKQ40" s="219"/>
      <c r="BKR40" s="219"/>
      <c r="BKS40" s="219"/>
      <c r="BKT40" s="219"/>
      <c r="BKU40" s="219"/>
      <c r="BKV40" s="219"/>
      <c r="BKW40" s="219"/>
      <c r="BKX40" s="219"/>
      <c r="BKY40" s="219"/>
      <c r="BKZ40" s="219"/>
      <c r="BLA40" s="219"/>
      <c r="BLB40" s="219"/>
      <c r="BLC40" s="219"/>
    </row>
    <row r="41" spans="1:1667" x14ac:dyDescent="0.2">
      <c r="A41" s="219"/>
      <c r="B41" s="219"/>
      <c r="C41" s="219"/>
      <c r="D41" s="219"/>
      <c r="E41" s="219"/>
      <c r="F41" s="219"/>
      <c r="G41" s="219"/>
      <c r="H41" s="219"/>
      <c r="I41" s="219"/>
      <c r="J41" s="219"/>
      <c r="K41" s="219"/>
      <c r="L41" s="219"/>
      <c r="M41" s="219"/>
      <c r="N41" s="219"/>
      <c r="O41" s="219"/>
      <c r="P41" s="219"/>
      <c r="Q41" s="219"/>
      <c r="R41" s="219"/>
      <c r="S41" s="219"/>
      <c r="T41" s="219"/>
      <c r="U41" s="219"/>
      <c r="V41" s="219"/>
      <c r="W41" s="219"/>
      <c r="X41" s="219"/>
      <c r="Y41" s="219"/>
      <c r="LD41" s="302"/>
      <c r="LE41" s="302"/>
      <c r="SO41" s="237"/>
      <c r="SP41" s="237"/>
      <c r="SQ41" s="23"/>
      <c r="SR41" s="23"/>
      <c r="TV41" s="219"/>
      <c r="TW41" s="219"/>
      <c r="TX41" s="219"/>
      <c r="TY41" s="219"/>
      <c r="XY41" s="219"/>
      <c r="XZ41" s="219"/>
      <c r="YA41" s="219"/>
      <c r="YB41" s="219"/>
      <c r="YC41" s="219"/>
      <c r="AAG41" s="219"/>
      <c r="AAH41" s="219"/>
      <c r="AAI41" s="219"/>
      <c r="AAJ41" s="219"/>
      <c r="AAK41" s="219"/>
      <c r="AAL41" s="219"/>
      <c r="AAM41" s="219"/>
      <c r="AAN41" s="219"/>
      <c r="AAO41" s="219"/>
      <c r="AAP41" s="219"/>
      <c r="AAQ41" s="219"/>
      <c r="AAR41" s="219"/>
      <c r="AAS41" s="219"/>
      <c r="AAT41" s="219"/>
      <c r="AAU41" s="219"/>
      <c r="AAV41" s="219"/>
      <c r="AAW41" s="219"/>
      <c r="AAX41" s="219"/>
      <c r="AAY41" s="219"/>
      <c r="AAZ41" s="219"/>
      <c r="ABA41" s="219"/>
      <c r="ABB41" s="219"/>
      <c r="ABC41" s="219"/>
      <c r="ABD41" s="219"/>
      <c r="ABE41" s="219"/>
      <c r="ABF41" s="219"/>
      <c r="ABG41" s="219"/>
      <c r="ABH41" s="219"/>
      <c r="ABI41" s="219"/>
      <c r="ABJ41" s="219"/>
      <c r="ABK41" s="219"/>
      <c r="ABL41" s="219"/>
      <c r="ABR41" s="219"/>
      <c r="ABS41" s="219"/>
      <c r="ABT41" s="219"/>
      <c r="ABU41" s="219"/>
      <c r="ABV41" s="219"/>
      <c r="ABW41" s="219"/>
      <c r="ABX41" s="219"/>
      <c r="ABY41" s="219"/>
      <c r="ABZ41" s="219"/>
      <c r="ACM41" s="302"/>
      <c r="ACN41" s="302"/>
      <c r="AJQ41" s="219"/>
      <c r="AJR41" s="219"/>
      <c r="AJS41" s="219"/>
      <c r="AJT41" s="219"/>
      <c r="AJU41" s="219"/>
      <c r="AJV41" s="219"/>
      <c r="AJW41" s="219"/>
      <c r="AJX41" s="219"/>
      <c r="AJY41" s="219"/>
      <c r="AJZ41" s="219"/>
      <c r="AKA41" s="219"/>
      <c r="AKB41" s="219"/>
      <c r="AKC41" s="219"/>
      <c r="AKD41" s="219"/>
      <c r="AKE41" s="219"/>
      <c r="AKF41" s="219"/>
      <c r="AKG41" s="219"/>
      <c r="AKH41" s="219"/>
      <c r="AKI41" s="219"/>
      <c r="AKJ41" s="219"/>
      <c r="AKK41" s="219"/>
      <c r="AKL41" s="219"/>
      <c r="AKM41" s="219"/>
      <c r="AKN41" s="219"/>
      <c r="AKO41" s="219"/>
      <c r="AKP41" s="219"/>
      <c r="AKQ41" s="219"/>
      <c r="AKR41" s="219"/>
      <c r="AKS41" s="219"/>
      <c r="AKT41" s="219"/>
      <c r="AKU41" s="219"/>
      <c r="AKV41" s="219"/>
      <c r="AKW41" s="219"/>
      <c r="AKX41" s="219"/>
      <c r="AKY41" s="219"/>
      <c r="AKZ41" s="219"/>
      <c r="ALA41" s="219"/>
      <c r="ALB41" s="219"/>
      <c r="ALC41" s="219"/>
      <c r="ALD41" s="219"/>
      <c r="ALE41" s="219"/>
      <c r="ALF41" s="219"/>
      <c r="ALG41" s="219"/>
      <c r="ALH41" s="219"/>
      <c r="ALI41" s="219"/>
      <c r="ALJ41" s="219"/>
      <c r="ALK41" s="219"/>
      <c r="ALL41" s="219"/>
      <c r="ALM41" s="219"/>
      <c r="ALN41" s="219"/>
      <c r="ALO41" s="219"/>
      <c r="ALP41" s="219"/>
      <c r="ALQ41" s="219"/>
      <c r="ALR41" s="219"/>
      <c r="ALS41" s="219"/>
      <c r="ALT41" s="219"/>
      <c r="ALU41" s="219"/>
      <c r="ALV41" s="219"/>
      <c r="ALW41" s="219"/>
      <c r="ALX41" s="219"/>
      <c r="ALY41" s="219"/>
      <c r="ALZ41" s="219"/>
      <c r="AMA41" s="219"/>
      <c r="AMB41" s="219"/>
      <c r="AMC41" s="219"/>
      <c r="AMD41" s="219"/>
      <c r="AME41" s="219"/>
      <c r="AMF41" s="219"/>
      <c r="AMG41" s="219"/>
      <c r="AMH41" s="219"/>
      <c r="AMI41" s="219"/>
      <c r="AMJ41" s="219"/>
      <c r="AMK41" s="219"/>
      <c r="AML41" s="219"/>
      <c r="AMM41" s="219"/>
      <c r="AMN41" s="219"/>
      <c r="AMO41" s="219"/>
      <c r="AMP41" s="219"/>
      <c r="AMQ41" s="219"/>
      <c r="AMR41" s="219"/>
      <c r="AMS41" s="219"/>
      <c r="AMT41" s="219"/>
      <c r="AMU41" s="219"/>
      <c r="AMV41" s="219"/>
      <c r="AMW41" s="219"/>
      <c r="AMX41" s="219"/>
      <c r="AMY41" s="219"/>
      <c r="AMZ41" s="219"/>
      <c r="ANA41" s="219"/>
      <c r="ANB41" s="219"/>
      <c r="ANC41" s="219"/>
      <c r="AND41" s="219"/>
      <c r="ANE41" s="219"/>
      <c r="ANF41" s="219"/>
      <c r="ANG41" s="219"/>
      <c r="ANH41" s="219"/>
      <c r="ANI41" s="219"/>
      <c r="ANJ41" s="219"/>
      <c r="ANK41" s="219"/>
      <c r="ANL41" s="219"/>
      <c r="ANM41" s="219"/>
      <c r="ANN41" s="219"/>
      <c r="ANO41" s="219"/>
      <c r="ANP41" s="219"/>
      <c r="ANQ41" s="219"/>
      <c r="ANR41" s="219"/>
      <c r="ANS41" s="219"/>
      <c r="ANT41" s="219"/>
      <c r="ANU41" s="219"/>
      <c r="ANV41" s="219"/>
      <c r="ANW41" s="219"/>
      <c r="ANX41" s="219"/>
      <c r="ANY41" s="219"/>
      <c r="ANZ41" s="219"/>
      <c r="AOA41" s="219"/>
      <c r="AOB41" s="219"/>
      <c r="AOC41" s="219"/>
      <c r="AOD41" s="219"/>
      <c r="AOE41" s="219"/>
      <c r="AOF41" s="219"/>
      <c r="AOG41" s="219"/>
      <c r="AOH41" s="219"/>
      <c r="AOI41" s="219"/>
      <c r="AOJ41" s="219"/>
      <c r="AOK41" s="219"/>
      <c r="AOL41" s="219"/>
      <c r="AOM41" s="219"/>
      <c r="AON41" s="219"/>
      <c r="AOO41" s="219"/>
      <c r="AOP41" s="219"/>
      <c r="AOQ41" s="219"/>
      <c r="AOR41" s="219"/>
      <c r="AOS41" s="219"/>
      <c r="AOT41" s="219"/>
      <c r="AOU41" s="219"/>
      <c r="AOV41" s="219"/>
      <c r="AOW41" s="219"/>
      <c r="AOX41" s="219"/>
      <c r="AOY41" s="219"/>
      <c r="AOZ41" s="219"/>
      <c r="APA41" s="219"/>
      <c r="APB41" s="219"/>
      <c r="APC41" s="219"/>
      <c r="APD41" s="219"/>
      <c r="APE41" s="219"/>
      <c r="APF41" s="219"/>
      <c r="APG41" s="219"/>
      <c r="APH41" s="219"/>
      <c r="API41" s="219"/>
      <c r="APJ41" s="219"/>
      <c r="APK41" s="219"/>
      <c r="APL41" s="219"/>
      <c r="APM41" s="219"/>
      <c r="APN41" s="219"/>
      <c r="APO41" s="219"/>
      <c r="APP41" s="219"/>
      <c r="APQ41" s="219"/>
      <c r="APR41" s="219"/>
      <c r="APS41" s="219"/>
      <c r="APT41" s="219"/>
      <c r="APU41" s="219"/>
      <c r="APV41" s="219"/>
      <c r="APW41" s="219"/>
      <c r="APX41" s="219"/>
      <c r="APY41" s="219"/>
      <c r="APZ41" s="219"/>
      <c r="AQA41" s="219"/>
      <c r="AQB41" s="219"/>
      <c r="AQC41" s="219"/>
      <c r="AQD41" s="219"/>
      <c r="AQE41" s="219"/>
      <c r="AQF41" s="219"/>
      <c r="AQG41" s="219"/>
      <c r="AQH41" s="219"/>
      <c r="AQI41" s="219"/>
      <c r="AQJ41" s="219"/>
      <c r="AQK41" s="219"/>
      <c r="AQL41" s="219"/>
      <c r="AQM41" s="219"/>
      <c r="AQN41" s="219"/>
      <c r="AQO41" s="219"/>
      <c r="AQP41" s="219"/>
      <c r="AQQ41" s="219"/>
      <c r="AQR41" s="219"/>
      <c r="AQS41" s="219"/>
      <c r="AQT41" s="219"/>
      <c r="AQU41" s="219"/>
      <c r="AQV41" s="219"/>
      <c r="AQW41" s="219"/>
      <c r="AQX41" s="219"/>
      <c r="AQY41" s="219"/>
      <c r="AQZ41" s="219"/>
      <c r="ARA41" s="219"/>
      <c r="ARB41" s="219"/>
      <c r="ARC41" s="219"/>
      <c r="ARD41" s="219"/>
      <c r="ARE41" s="219"/>
      <c r="ARF41" s="219"/>
      <c r="ARG41" s="219"/>
      <c r="ARH41" s="219"/>
      <c r="ARI41" s="219"/>
      <c r="ARJ41" s="219"/>
      <c r="ARK41" s="219"/>
      <c r="ARL41" s="219"/>
      <c r="ARM41" s="219"/>
      <c r="ARN41" s="219"/>
      <c r="ARO41" s="219"/>
      <c r="ARP41" s="219"/>
      <c r="ARQ41" s="219"/>
      <c r="ARR41" s="219"/>
      <c r="ARS41" s="219"/>
      <c r="ART41" s="219"/>
      <c r="ARU41" s="219"/>
      <c r="ARV41" s="219"/>
      <c r="ARW41" s="219"/>
      <c r="ARX41" s="219"/>
      <c r="ARY41" s="219"/>
      <c r="ARZ41" s="219"/>
      <c r="ASA41" s="219"/>
      <c r="ASB41" s="219"/>
      <c r="ASC41" s="219"/>
      <c r="ASD41" s="219"/>
      <c r="ASE41" s="219"/>
      <c r="ASF41" s="219"/>
      <c r="ASG41" s="219"/>
      <c r="ASH41" s="219"/>
      <c r="ASI41" s="219"/>
      <c r="ASJ41" s="219"/>
      <c r="ASK41" s="219"/>
      <c r="ASL41" s="219"/>
      <c r="ASM41" s="219"/>
      <c r="ASN41" s="219"/>
      <c r="ASO41" s="219"/>
      <c r="ASP41" s="219"/>
      <c r="ASQ41" s="219"/>
      <c r="ASR41" s="219"/>
      <c r="ASS41" s="219"/>
      <c r="AST41" s="219"/>
      <c r="ASU41" s="219"/>
      <c r="ASV41" s="219"/>
      <c r="ASW41" s="219"/>
      <c r="ASX41" s="219"/>
      <c r="ASY41" s="219"/>
      <c r="ASZ41" s="219"/>
      <c r="ATA41" s="219"/>
      <c r="ATB41" s="219"/>
      <c r="ATC41" s="219"/>
      <c r="ATD41" s="219"/>
      <c r="ATE41" s="219"/>
      <c r="ATF41" s="219"/>
      <c r="ATG41" s="219"/>
      <c r="ATH41" s="219"/>
      <c r="ATI41" s="219"/>
      <c r="ATJ41" s="219"/>
      <c r="ATK41" s="219"/>
      <c r="ATL41" s="219"/>
      <c r="ATM41" s="219"/>
      <c r="ATN41" s="219"/>
      <c r="ATO41" s="219"/>
      <c r="ATP41" s="219"/>
      <c r="ATQ41" s="219"/>
      <c r="ATR41" s="219"/>
      <c r="ATS41" s="219"/>
      <c r="ATT41" s="219"/>
      <c r="ATU41" s="219"/>
      <c r="ATV41" s="219"/>
      <c r="ATW41" s="219"/>
      <c r="ATX41" s="219"/>
      <c r="ATY41" s="219"/>
      <c r="ATZ41" s="219"/>
      <c r="AUA41" s="219"/>
      <c r="AUB41" s="219"/>
      <c r="AUC41" s="219"/>
      <c r="AUD41" s="219"/>
      <c r="AUE41" s="219"/>
      <c r="AUF41" s="219"/>
      <c r="AUG41" s="219"/>
      <c r="AUH41" s="219"/>
      <c r="AUI41" s="219"/>
      <c r="AUJ41" s="219"/>
      <c r="AUK41" s="219"/>
      <c r="AUL41" s="219"/>
      <c r="AUM41" s="219"/>
      <c r="AUN41" s="219"/>
      <c r="AUO41" s="219"/>
      <c r="AUP41" s="219"/>
      <c r="AUQ41" s="219"/>
      <c r="AUR41" s="219"/>
      <c r="AUS41" s="219"/>
      <c r="AUT41" s="219"/>
      <c r="AUU41" s="219"/>
      <c r="AUV41" s="219"/>
      <c r="AUW41" s="219"/>
      <c r="AUX41" s="219"/>
      <c r="AUY41" s="219"/>
      <c r="AUZ41" s="219"/>
      <c r="AVA41" s="219"/>
      <c r="AVB41" s="219"/>
      <c r="AVC41" s="219"/>
      <c r="AVD41" s="219"/>
      <c r="AVE41" s="219"/>
      <c r="AVF41" s="219"/>
      <c r="AVG41" s="219"/>
      <c r="AVH41" s="219"/>
      <c r="AVI41" s="219"/>
      <c r="AVJ41" s="219"/>
      <c r="AVK41" s="219"/>
      <c r="AVL41" s="219"/>
      <c r="AVM41" s="219"/>
      <c r="AVN41" s="219"/>
      <c r="AVO41" s="219"/>
      <c r="AVP41" s="219"/>
      <c r="AVQ41" s="219"/>
      <c r="AVR41" s="219"/>
      <c r="AVS41" s="219"/>
      <c r="AVT41" s="219"/>
      <c r="AVU41" s="219"/>
      <c r="AVV41" s="219"/>
      <c r="AVW41" s="219"/>
      <c r="AVX41" s="219"/>
      <c r="AVY41" s="219"/>
      <c r="AVZ41" s="219"/>
      <c r="AWA41" s="219"/>
      <c r="AWB41" s="219"/>
      <c r="AWC41" s="219"/>
      <c r="AWD41" s="219"/>
      <c r="AWE41" s="219"/>
      <c r="AWF41" s="219"/>
      <c r="AWG41" s="219"/>
      <c r="AWH41" s="219"/>
      <c r="AWI41" s="219"/>
      <c r="AWJ41" s="219"/>
      <c r="AWK41" s="219"/>
      <c r="AWL41" s="219"/>
      <c r="AWM41" s="219"/>
      <c r="AWN41" s="219"/>
      <c r="AWO41" s="219"/>
      <c r="AWP41" s="219"/>
      <c r="AWQ41" s="219"/>
      <c r="AWR41" s="219"/>
      <c r="AWS41" s="219"/>
      <c r="AWT41" s="219"/>
      <c r="AWU41" s="219"/>
      <c r="AWV41" s="219"/>
      <c r="AWW41" s="219"/>
      <c r="AWX41" s="219"/>
      <c r="AWY41" s="219"/>
      <c r="AWZ41" s="219"/>
      <c r="AXA41" s="219"/>
      <c r="AXB41" s="219"/>
      <c r="AXC41" s="219"/>
      <c r="AXD41" s="219"/>
      <c r="AXE41" s="219"/>
      <c r="AXF41" s="219"/>
      <c r="AXG41" s="219"/>
      <c r="AXH41" s="219"/>
      <c r="AXI41" s="219"/>
      <c r="AXJ41" s="219"/>
      <c r="AXK41" s="219"/>
      <c r="AXL41" s="219"/>
      <c r="AXM41" s="219"/>
      <c r="AXN41" s="219"/>
      <c r="BBY41" s="219"/>
      <c r="BBZ41" s="219"/>
      <c r="BCA41" s="219"/>
      <c r="BCB41" s="219"/>
      <c r="BCC41" s="219"/>
      <c r="BCD41" s="219"/>
      <c r="BCE41" s="219"/>
      <c r="BCF41" s="219"/>
      <c r="BCG41" s="219"/>
      <c r="BCH41" s="219"/>
      <c r="BCI41" s="219"/>
      <c r="BCJ41" s="219"/>
      <c r="BCK41" s="219"/>
      <c r="BCL41" s="219"/>
      <c r="BCM41" s="219"/>
      <c r="BCN41" s="219"/>
      <c r="BCO41" s="219"/>
      <c r="BCP41" s="219"/>
      <c r="BCQ41" s="219"/>
      <c r="BCR41" s="219"/>
      <c r="BKD41" s="219"/>
      <c r="BKE41" s="219"/>
      <c r="BKF41" s="219"/>
      <c r="BKG41" s="219"/>
      <c r="BKH41" s="219"/>
      <c r="BKI41" s="219"/>
      <c r="BKJ41" s="219"/>
      <c r="BKK41" s="219"/>
      <c r="BKL41" s="219"/>
      <c r="BKM41" s="219"/>
      <c r="BKN41" s="219"/>
      <c r="BKO41" s="219"/>
      <c r="BKP41" s="219"/>
      <c r="BKQ41" s="219"/>
      <c r="BKR41" s="219"/>
      <c r="BKS41" s="219"/>
      <c r="BKT41" s="219"/>
      <c r="BKU41" s="219"/>
      <c r="BKV41" s="219"/>
      <c r="BKW41" s="219"/>
      <c r="BKX41" s="219"/>
      <c r="BKY41" s="219"/>
      <c r="BKZ41" s="219"/>
      <c r="BLA41" s="219"/>
      <c r="BLB41" s="219"/>
      <c r="BLC41" s="219"/>
    </row>
    <row r="42" spans="1:1667" x14ac:dyDescent="0.2">
      <c r="A42" s="219"/>
      <c r="B42" s="219"/>
      <c r="C42" s="219"/>
      <c r="D42" s="219"/>
      <c r="E42" s="219"/>
      <c r="F42" s="219"/>
      <c r="G42" s="219"/>
      <c r="H42" s="219"/>
      <c r="I42" s="219"/>
      <c r="J42" s="219"/>
      <c r="K42" s="219"/>
      <c r="L42" s="219"/>
      <c r="M42" s="219"/>
      <c r="N42" s="219"/>
      <c r="O42" s="219"/>
      <c r="P42" s="219"/>
      <c r="Q42" s="219"/>
      <c r="R42" s="219"/>
      <c r="S42" s="219"/>
      <c r="T42" s="219"/>
      <c r="U42" s="219"/>
      <c r="V42" s="219"/>
      <c r="W42" s="219"/>
      <c r="X42" s="219"/>
      <c r="Y42" s="219"/>
      <c r="LD42" s="302"/>
      <c r="LE42" s="302"/>
      <c r="SO42" s="237"/>
      <c r="SP42" s="237"/>
      <c r="SQ42" s="23"/>
      <c r="SR42" s="23"/>
      <c r="TV42" s="219"/>
      <c r="TW42" s="219"/>
      <c r="TX42" s="219"/>
      <c r="TY42" s="219"/>
      <c r="XY42" s="219"/>
      <c r="XZ42" s="219"/>
      <c r="YA42" s="219"/>
      <c r="YB42" s="219"/>
      <c r="YC42" s="219"/>
      <c r="AAG42" s="219"/>
      <c r="AAH42" s="219"/>
      <c r="AAI42" s="219"/>
      <c r="AAJ42" s="219"/>
      <c r="AAK42" s="219"/>
      <c r="AAL42" s="219"/>
      <c r="AAM42" s="219"/>
      <c r="AAN42" s="219"/>
      <c r="AAO42" s="219"/>
      <c r="AAP42" s="219"/>
      <c r="AAQ42" s="219"/>
      <c r="AAR42" s="219"/>
      <c r="AAS42" s="219"/>
      <c r="AAT42" s="219"/>
      <c r="AAU42" s="219"/>
      <c r="AAV42" s="219"/>
      <c r="AAW42" s="219"/>
      <c r="AAX42" s="219"/>
      <c r="AAY42" s="219"/>
      <c r="AAZ42" s="219"/>
      <c r="ABA42" s="219"/>
      <c r="ABB42" s="219"/>
      <c r="ABC42" s="219"/>
      <c r="ABD42" s="219"/>
      <c r="ABE42" s="219"/>
      <c r="ABF42" s="219"/>
      <c r="ABG42" s="219"/>
      <c r="ABH42" s="219"/>
      <c r="ABI42" s="219"/>
      <c r="ABJ42" s="219"/>
      <c r="ABK42" s="219"/>
      <c r="ABL42" s="219"/>
      <c r="ABR42" s="219"/>
      <c r="ABS42" s="219"/>
      <c r="ABT42" s="219"/>
      <c r="ABU42" s="219"/>
      <c r="ABV42" s="219"/>
      <c r="ABW42" s="219"/>
      <c r="ABX42" s="219"/>
      <c r="ABY42" s="219"/>
      <c r="ABZ42" s="219"/>
      <c r="ACM42" s="302"/>
      <c r="ACN42" s="302"/>
      <c r="AJQ42" s="219"/>
      <c r="AJR42" s="219"/>
      <c r="AJS42" s="219"/>
      <c r="AJT42" s="219"/>
      <c r="AJU42" s="219"/>
      <c r="AJV42" s="219"/>
      <c r="AJW42" s="219"/>
      <c r="AJX42" s="219"/>
      <c r="AJY42" s="219"/>
      <c r="AJZ42" s="219"/>
      <c r="AKA42" s="219"/>
      <c r="AKB42" s="219"/>
      <c r="AKC42" s="219"/>
      <c r="AKD42" s="219"/>
      <c r="AKE42" s="219"/>
      <c r="AKF42" s="219"/>
      <c r="AKG42" s="219"/>
      <c r="AKH42" s="219"/>
      <c r="AKI42" s="219"/>
      <c r="AKJ42" s="219"/>
      <c r="AKK42" s="219"/>
      <c r="AKL42" s="219"/>
      <c r="AKM42" s="219"/>
      <c r="AKN42" s="219"/>
      <c r="AKO42" s="219"/>
      <c r="AKP42" s="219"/>
      <c r="AKQ42" s="219"/>
      <c r="AKR42" s="219"/>
      <c r="AKS42" s="219"/>
      <c r="AKT42" s="219"/>
      <c r="AKU42" s="219"/>
      <c r="AKV42" s="219"/>
      <c r="AKW42" s="219"/>
      <c r="AKX42" s="219"/>
      <c r="AKY42" s="219"/>
      <c r="AKZ42" s="219"/>
      <c r="ALA42" s="219"/>
      <c r="ALB42" s="219"/>
      <c r="ALC42" s="219"/>
      <c r="ALD42" s="219"/>
      <c r="ALE42" s="219"/>
      <c r="ALF42" s="219"/>
      <c r="ALG42" s="219"/>
      <c r="ALH42" s="219"/>
      <c r="ALI42" s="219"/>
      <c r="ALJ42" s="219"/>
      <c r="ALK42" s="219"/>
      <c r="ALL42" s="219"/>
      <c r="ALM42" s="219"/>
      <c r="ALN42" s="219"/>
      <c r="ALO42" s="219"/>
      <c r="ALP42" s="219"/>
      <c r="ALQ42" s="219"/>
      <c r="ALR42" s="219"/>
      <c r="ALS42" s="219"/>
      <c r="ALT42" s="219"/>
      <c r="ALU42" s="219"/>
      <c r="ALV42" s="219"/>
      <c r="ALW42" s="219"/>
      <c r="ALX42" s="219"/>
      <c r="ALY42" s="219"/>
      <c r="ALZ42" s="219"/>
      <c r="AMA42" s="219"/>
      <c r="AMB42" s="219"/>
      <c r="AMC42" s="219"/>
      <c r="AMD42" s="219"/>
      <c r="AME42" s="219"/>
      <c r="AMF42" s="219"/>
      <c r="AMG42" s="219"/>
      <c r="AMH42" s="219"/>
      <c r="AMI42" s="219"/>
      <c r="AMJ42" s="219"/>
      <c r="AMK42" s="219"/>
      <c r="AML42" s="219"/>
      <c r="AMM42" s="219"/>
      <c r="AMN42" s="219"/>
      <c r="AMO42" s="219"/>
      <c r="AMP42" s="219"/>
      <c r="AMQ42" s="219"/>
      <c r="AMR42" s="219"/>
      <c r="AMS42" s="219"/>
      <c r="AMT42" s="219"/>
      <c r="AMU42" s="219"/>
      <c r="AMV42" s="219"/>
      <c r="AMW42" s="219"/>
      <c r="AMX42" s="219"/>
      <c r="AMY42" s="219"/>
      <c r="AMZ42" s="219"/>
      <c r="ANA42" s="219"/>
      <c r="ANB42" s="219"/>
      <c r="ANC42" s="219"/>
      <c r="AND42" s="219"/>
      <c r="ANE42" s="219"/>
      <c r="ANF42" s="219"/>
      <c r="ANG42" s="219"/>
      <c r="ANH42" s="219"/>
      <c r="ANI42" s="219"/>
      <c r="ANJ42" s="219"/>
      <c r="ANK42" s="219"/>
      <c r="ANL42" s="219"/>
      <c r="ANM42" s="219"/>
      <c r="ANN42" s="219"/>
      <c r="ANO42" s="219"/>
      <c r="ANP42" s="219"/>
      <c r="ANQ42" s="219"/>
      <c r="ANR42" s="219"/>
      <c r="ANS42" s="219"/>
      <c r="ANT42" s="219"/>
      <c r="ANU42" s="219"/>
      <c r="ANV42" s="219"/>
      <c r="ANW42" s="219"/>
      <c r="ANX42" s="219"/>
      <c r="ANY42" s="219"/>
      <c r="ANZ42" s="219"/>
      <c r="AOA42" s="219"/>
      <c r="AOB42" s="219"/>
      <c r="AOC42" s="219"/>
      <c r="AOD42" s="219"/>
      <c r="AOE42" s="219"/>
      <c r="AOF42" s="219"/>
      <c r="AOG42" s="219"/>
      <c r="AOH42" s="219"/>
      <c r="AOI42" s="219"/>
      <c r="AOJ42" s="219"/>
      <c r="AOK42" s="219"/>
      <c r="AOL42" s="219"/>
      <c r="AOM42" s="219"/>
      <c r="AON42" s="219"/>
      <c r="AOO42" s="219"/>
      <c r="AOP42" s="219"/>
      <c r="AOQ42" s="219"/>
      <c r="AOR42" s="219"/>
      <c r="AOS42" s="219"/>
      <c r="AOT42" s="219"/>
      <c r="AOU42" s="219"/>
      <c r="AOV42" s="219"/>
      <c r="AOW42" s="219"/>
      <c r="AOX42" s="219"/>
      <c r="AOY42" s="219"/>
      <c r="AOZ42" s="219"/>
      <c r="APA42" s="219"/>
      <c r="APB42" s="219"/>
      <c r="APC42" s="219"/>
      <c r="APD42" s="219"/>
      <c r="APE42" s="219"/>
      <c r="APF42" s="219"/>
      <c r="APG42" s="219"/>
      <c r="APH42" s="219"/>
      <c r="API42" s="219"/>
      <c r="APJ42" s="219"/>
      <c r="APK42" s="219"/>
      <c r="APL42" s="219"/>
      <c r="APM42" s="219"/>
      <c r="APN42" s="219"/>
      <c r="APO42" s="219"/>
      <c r="APP42" s="219"/>
      <c r="APQ42" s="219"/>
      <c r="APR42" s="219"/>
      <c r="APS42" s="219"/>
      <c r="APT42" s="219"/>
      <c r="APU42" s="219"/>
      <c r="APV42" s="219"/>
      <c r="APW42" s="219"/>
      <c r="APX42" s="219"/>
      <c r="APY42" s="219"/>
      <c r="APZ42" s="219"/>
      <c r="AQA42" s="219"/>
      <c r="AQB42" s="219"/>
      <c r="AQC42" s="219"/>
      <c r="AQD42" s="219"/>
      <c r="AQE42" s="219"/>
      <c r="AQF42" s="219"/>
      <c r="AQG42" s="219"/>
      <c r="AQH42" s="219"/>
      <c r="AQI42" s="219"/>
      <c r="AQJ42" s="219"/>
      <c r="AQK42" s="219"/>
      <c r="AQL42" s="219"/>
      <c r="AQM42" s="219"/>
      <c r="AQN42" s="219"/>
      <c r="AQO42" s="219"/>
      <c r="AQP42" s="219"/>
      <c r="AQQ42" s="219"/>
      <c r="AQR42" s="219"/>
      <c r="AQS42" s="219"/>
      <c r="AQT42" s="219"/>
      <c r="AQU42" s="219"/>
      <c r="AQV42" s="219"/>
      <c r="AQW42" s="219"/>
      <c r="AQX42" s="219"/>
      <c r="AQY42" s="219"/>
      <c r="AQZ42" s="219"/>
      <c r="ARA42" s="219"/>
      <c r="ARB42" s="219"/>
      <c r="ARC42" s="219"/>
      <c r="ARD42" s="219"/>
      <c r="ARE42" s="219"/>
      <c r="ARF42" s="219"/>
      <c r="ARG42" s="219"/>
      <c r="ARH42" s="219"/>
      <c r="ARI42" s="219"/>
      <c r="ARJ42" s="219"/>
      <c r="ARK42" s="219"/>
      <c r="ARL42" s="219"/>
      <c r="ARM42" s="219"/>
      <c r="ARN42" s="219"/>
      <c r="ARO42" s="219"/>
      <c r="ARP42" s="219"/>
      <c r="ARQ42" s="219"/>
      <c r="ARR42" s="219"/>
      <c r="ARS42" s="219"/>
      <c r="ART42" s="219"/>
      <c r="ARU42" s="219"/>
      <c r="ARV42" s="219"/>
      <c r="ARW42" s="219"/>
      <c r="ARX42" s="219"/>
      <c r="ARY42" s="219"/>
      <c r="ARZ42" s="219"/>
      <c r="ASA42" s="219"/>
      <c r="ASB42" s="219"/>
      <c r="ASC42" s="219"/>
      <c r="ASD42" s="219"/>
      <c r="ASE42" s="219"/>
      <c r="ASF42" s="219"/>
      <c r="ASG42" s="219"/>
      <c r="ASH42" s="219"/>
      <c r="ASI42" s="219"/>
      <c r="ASJ42" s="219"/>
      <c r="ASK42" s="219"/>
      <c r="ASL42" s="219"/>
      <c r="ASM42" s="219"/>
      <c r="ASN42" s="219"/>
      <c r="ASO42" s="219"/>
      <c r="ASP42" s="219"/>
      <c r="ASQ42" s="219"/>
      <c r="ASR42" s="219"/>
      <c r="ASS42" s="219"/>
      <c r="AST42" s="219"/>
      <c r="ASU42" s="219"/>
      <c r="ASV42" s="219"/>
      <c r="ASW42" s="219"/>
      <c r="ASX42" s="219"/>
      <c r="ASY42" s="219"/>
      <c r="ASZ42" s="219"/>
      <c r="ATA42" s="219"/>
      <c r="ATB42" s="219"/>
      <c r="ATC42" s="219"/>
      <c r="ATD42" s="219"/>
      <c r="ATE42" s="219"/>
      <c r="ATF42" s="219"/>
      <c r="ATG42" s="219"/>
      <c r="ATH42" s="219"/>
      <c r="ATI42" s="219"/>
      <c r="ATJ42" s="219"/>
      <c r="ATK42" s="219"/>
      <c r="ATL42" s="219"/>
      <c r="ATM42" s="219"/>
      <c r="ATN42" s="219"/>
      <c r="ATO42" s="219"/>
      <c r="ATP42" s="219"/>
      <c r="ATQ42" s="219"/>
      <c r="ATR42" s="219"/>
      <c r="ATS42" s="219"/>
      <c r="ATT42" s="219"/>
      <c r="ATU42" s="219"/>
      <c r="ATV42" s="219"/>
      <c r="ATW42" s="219"/>
      <c r="ATX42" s="219"/>
      <c r="ATY42" s="219"/>
      <c r="ATZ42" s="219"/>
      <c r="AUA42" s="219"/>
      <c r="AUB42" s="219"/>
      <c r="AUC42" s="219"/>
      <c r="AUD42" s="219"/>
      <c r="AUE42" s="219"/>
      <c r="AUF42" s="219"/>
      <c r="AUG42" s="219"/>
      <c r="AUH42" s="219"/>
      <c r="AUI42" s="219"/>
      <c r="AUJ42" s="219"/>
      <c r="AUK42" s="219"/>
      <c r="AUL42" s="219"/>
      <c r="AUM42" s="219"/>
      <c r="AUN42" s="219"/>
      <c r="AUO42" s="219"/>
      <c r="AUP42" s="219"/>
      <c r="AUQ42" s="219"/>
      <c r="AUR42" s="219"/>
      <c r="AUS42" s="219"/>
      <c r="AUT42" s="219"/>
      <c r="AUU42" s="219"/>
      <c r="AUV42" s="219"/>
      <c r="AUW42" s="219"/>
      <c r="AUX42" s="219"/>
      <c r="AUY42" s="219"/>
      <c r="AUZ42" s="219"/>
      <c r="AVA42" s="219"/>
      <c r="AVB42" s="219"/>
      <c r="AVC42" s="219"/>
      <c r="AVD42" s="219"/>
      <c r="AVE42" s="219"/>
      <c r="AVF42" s="219"/>
      <c r="AVG42" s="219"/>
      <c r="AVH42" s="219"/>
      <c r="AVI42" s="219"/>
      <c r="AVJ42" s="219"/>
      <c r="AVK42" s="219"/>
      <c r="AVL42" s="219"/>
      <c r="AVM42" s="219"/>
      <c r="AVN42" s="219"/>
      <c r="AVO42" s="219"/>
      <c r="AVP42" s="219"/>
      <c r="AVQ42" s="219"/>
      <c r="AVR42" s="219"/>
      <c r="AVS42" s="219"/>
      <c r="AVT42" s="219"/>
      <c r="AVU42" s="219"/>
      <c r="AVV42" s="219"/>
      <c r="AVW42" s="219"/>
      <c r="AVX42" s="219"/>
      <c r="AVY42" s="219"/>
      <c r="AVZ42" s="219"/>
      <c r="AWA42" s="219"/>
      <c r="AWB42" s="219"/>
      <c r="AWC42" s="219"/>
      <c r="AWD42" s="219"/>
      <c r="AWE42" s="219"/>
      <c r="AWF42" s="219"/>
      <c r="AWG42" s="219"/>
      <c r="AWH42" s="219"/>
      <c r="AWI42" s="219"/>
      <c r="AWJ42" s="219"/>
      <c r="AWK42" s="219"/>
      <c r="AWL42" s="219"/>
      <c r="AWM42" s="219"/>
      <c r="AWN42" s="219"/>
      <c r="AWO42" s="219"/>
      <c r="AWP42" s="219"/>
      <c r="AWQ42" s="219"/>
      <c r="AWR42" s="219"/>
      <c r="AWS42" s="219"/>
      <c r="AWT42" s="219"/>
      <c r="AWU42" s="219"/>
      <c r="AWV42" s="219"/>
      <c r="AWW42" s="219"/>
      <c r="AWX42" s="219"/>
      <c r="AWY42" s="219"/>
      <c r="AWZ42" s="219"/>
      <c r="AXA42" s="219"/>
      <c r="AXB42" s="219"/>
      <c r="AXC42" s="219"/>
      <c r="AXD42" s="219"/>
      <c r="AXE42" s="219"/>
      <c r="AXF42" s="219"/>
      <c r="AXG42" s="219"/>
      <c r="AXH42" s="219"/>
      <c r="AXI42" s="219"/>
      <c r="AXJ42" s="219"/>
      <c r="AXK42" s="219"/>
      <c r="AXL42" s="219"/>
      <c r="AXM42" s="219"/>
      <c r="AXN42" s="219"/>
      <c r="BBY42" s="219"/>
      <c r="BBZ42" s="219"/>
      <c r="BCA42" s="219"/>
      <c r="BCB42" s="219"/>
      <c r="BCC42" s="219"/>
      <c r="BCD42" s="219"/>
      <c r="BCE42" s="219"/>
      <c r="BCF42" s="219"/>
      <c r="BCG42" s="219"/>
      <c r="BCH42" s="219"/>
      <c r="BCI42" s="219"/>
      <c r="BCJ42" s="219"/>
      <c r="BCK42" s="219"/>
      <c r="BCL42" s="219"/>
      <c r="BCM42" s="219"/>
      <c r="BCN42" s="219"/>
      <c r="BCO42" s="219"/>
      <c r="BCP42" s="219"/>
      <c r="BCQ42" s="219"/>
      <c r="BCR42" s="219"/>
      <c r="BKD42" s="219"/>
      <c r="BKE42" s="219"/>
      <c r="BKF42" s="219"/>
      <c r="BKG42" s="219"/>
      <c r="BKH42" s="219"/>
      <c r="BKI42" s="219"/>
      <c r="BKJ42" s="219"/>
      <c r="BKK42" s="219"/>
      <c r="BKL42" s="219"/>
      <c r="BKM42" s="219"/>
      <c r="BKN42" s="219"/>
      <c r="BKO42" s="219"/>
      <c r="BKP42" s="219"/>
      <c r="BKQ42" s="219"/>
      <c r="BKR42" s="219"/>
      <c r="BKS42" s="219"/>
      <c r="BKT42" s="219"/>
      <c r="BKU42" s="219"/>
      <c r="BKV42" s="219"/>
      <c r="BKW42" s="219"/>
      <c r="BKX42" s="219"/>
      <c r="BKY42" s="219"/>
      <c r="BKZ42" s="219"/>
      <c r="BLA42" s="219"/>
      <c r="BLB42" s="219"/>
      <c r="BLC42" s="219"/>
    </row>
    <row r="43" spans="1:1667" x14ac:dyDescent="0.2">
      <c r="A43" s="219"/>
      <c r="B43" s="219"/>
      <c r="C43" s="219"/>
      <c r="D43" s="219"/>
      <c r="E43" s="219"/>
      <c r="F43" s="219"/>
      <c r="G43" s="219"/>
      <c r="H43" s="219"/>
      <c r="I43" s="219"/>
      <c r="J43" s="219"/>
      <c r="K43" s="219"/>
      <c r="L43" s="219"/>
      <c r="M43" s="219"/>
      <c r="N43" s="219"/>
      <c r="O43" s="219"/>
      <c r="P43" s="219"/>
      <c r="Q43" s="219"/>
      <c r="R43" s="219"/>
      <c r="S43" s="219"/>
      <c r="T43" s="219"/>
      <c r="U43" s="219"/>
      <c r="V43" s="219"/>
      <c r="W43" s="219"/>
      <c r="X43" s="219"/>
      <c r="Y43" s="219"/>
      <c r="LD43" s="303"/>
      <c r="SO43" s="237"/>
      <c r="SP43" s="237"/>
      <c r="SQ43" s="23"/>
      <c r="SR43" s="23"/>
      <c r="TV43" s="219"/>
      <c r="TW43" s="219"/>
      <c r="TX43" s="219"/>
      <c r="TY43" s="219"/>
      <c r="XY43" s="219"/>
      <c r="XZ43" s="219"/>
      <c r="YA43" s="219"/>
      <c r="YB43" s="219"/>
      <c r="YC43" s="219"/>
      <c r="AAG43" s="219"/>
      <c r="AAH43" s="219"/>
      <c r="AAI43" s="219"/>
      <c r="AAJ43" s="219"/>
      <c r="AAK43" s="219"/>
      <c r="AAL43" s="219"/>
      <c r="AAM43" s="219"/>
      <c r="AAN43" s="219"/>
      <c r="AAO43" s="219"/>
      <c r="AAP43" s="219"/>
      <c r="AAQ43" s="219"/>
      <c r="AAR43" s="219"/>
      <c r="AAS43" s="219"/>
      <c r="AAT43" s="219"/>
      <c r="AAU43" s="219"/>
      <c r="AAV43" s="219"/>
      <c r="AAW43" s="219"/>
      <c r="AAX43" s="219"/>
      <c r="AAY43" s="219"/>
      <c r="AAZ43" s="219"/>
      <c r="ABA43" s="219"/>
      <c r="ABB43" s="219"/>
      <c r="ABC43" s="219"/>
      <c r="ABD43" s="219"/>
      <c r="ABE43" s="219"/>
      <c r="ABF43" s="219"/>
      <c r="ABG43" s="219"/>
      <c r="ABH43" s="219"/>
      <c r="ABI43" s="219"/>
      <c r="ABJ43" s="219"/>
      <c r="ABK43" s="219"/>
      <c r="ABL43" s="219"/>
      <c r="ABR43" s="219"/>
      <c r="ABS43" s="219"/>
      <c r="ABT43" s="219"/>
      <c r="ABU43" s="219"/>
      <c r="ABV43" s="219"/>
      <c r="ABW43" s="219"/>
      <c r="ABX43" s="219"/>
      <c r="ABY43" s="219"/>
      <c r="ABZ43" s="219"/>
      <c r="ACM43" s="303"/>
      <c r="AJQ43" s="219"/>
      <c r="AJR43" s="219"/>
      <c r="AJS43" s="219"/>
      <c r="AJT43" s="219"/>
      <c r="AJU43" s="219"/>
      <c r="AJV43" s="219"/>
      <c r="AJW43" s="219"/>
      <c r="AJX43" s="219"/>
      <c r="AJY43" s="219"/>
      <c r="AJZ43" s="219"/>
      <c r="AKA43" s="219"/>
      <c r="AKB43" s="219"/>
      <c r="AKC43" s="219"/>
      <c r="AKD43" s="219"/>
      <c r="AKE43" s="219"/>
      <c r="AKF43" s="219"/>
      <c r="AKG43" s="219"/>
      <c r="AKH43" s="219"/>
      <c r="AKI43" s="219"/>
      <c r="AKJ43" s="219"/>
      <c r="AKK43" s="219"/>
      <c r="AKL43" s="219"/>
      <c r="AKM43" s="219"/>
      <c r="AKN43" s="219"/>
      <c r="AKO43" s="219"/>
      <c r="AKP43" s="219"/>
      <c r="AKQ43" s="219"/>
      <c r="AKR43" s="219"/>
      <c r="AKS43" s="219"/>
      <c r="AKT43" s="219"/>
      <c r="AKU43" s="219"/>
      <c r="AKV43" s="219"/>
      <c r="AKW43" s="219"/>
      <c r="AKX43" s="219"/>
      <c r="AKY43" s="219"/>
      <c r="AKZ43" s="219"/>
      <c r="ALA43" s="219"/>
      <c r="ALB43" s="219"/>
      <c r="ALC43" s="219"/>
      <c r="ALD43" s="219"/>
      <c r="ALE43" s="219"/>
      <c r="ALF43" s="219"/>
      <c r="ALG43" s="219"/>
      <c r="ALH43" s="219"/>
      <c r="ALI43" s="219"/>
      <c r="ALJ43" s="219"/>
      <c r="ALK43" s="219"/>
      <c r="ALL43" s="219"/>
      <c r="ALM43" s="219"/>
      <c r="ALN43" s="219"/>
      <c r="ALO43" s="219"/>
      <c r="ALP43" s="219"/>
      <c r="ALQ43" s="219"/>
      <c r="ALR43" s="219"/>
      <c r="ALS43" s="219"/>
      <c r="ALT43" s="219"/>
      <c r="ALU43" s="219"/>
      <c r="ALV43" s="219"/>
      <c r="ALW43" s="219"/>
      <c r="ALX43" s="219"/>
      <c r="ALY43" s="219"/>
      <c r="ALZ43" s="219"/>
      <c r="AMA43" s="219"/>
      <c r="AMB43" s="219"/>
      <c r="AMC43" s="219"/>
      <c r="AMD43" s="219"/>
      <c r="AME43" s="219"/>
      <c r="AMF43" s="219"/>
      <c r="AMG43" s="219"/>
      <c r="AMH43" s="219"/>
      <c r="AMI43" s="219"/>
      <c r="AMJ43" s="219"/>
      <c r="AMK43" s="219"/>
      <c r="AML43" s="219"/>
      <c r="AMM43" s="219"/>
      <c r="AMN43" s="219"/>
      <c r="AMO43" s="219"/>
      <c r="AMP43" s="219"/>
      <c r="AMQ43" s="219"/>
      <c r="AMR43" s="219"/>
      <c r="AMS43" s="219"/>
      <c r="AMT43" s="219"/>
      <c r="AMU43" s="219"/>
      <c r="AMV43" s="219"/>
      <c r="AMW43" s="219"/>
      <c r="AMX43" s="219"/>
      <c r="AMY43" s="219"/>
      <c r="AMZ43" s="219"/>
      <c r="ANA43" s="219"/>
      <c r="ANB43" s="219"/>
      <c r="ANC43" s="219"/>
      <c r="AND43" s="219"/>
      <c r="ANE43" s="219"/>
      <c r="ANF43" s="219"/>
      <c r="ANG43" s="219"/>
      <c r="ANH43" s="219"/>
      <c r="ANI43" s="219"/>
      <c r="ANJ43" s="219"/>
      <c r="ANK43" s="219"/>
      <c r="ANL43" s="219"/>
      <c r="ANM43" s="219"/>
      <c r="ANN43" s="219"/>
      <c r="ANO43" s="219"/>
      <c r="ANP43" s="219"/>
      <c r="ANQ43" s="219"/>
      <c r="ANR43" s="219"/>
      <c r="ANS43" s="219"/>
      <c r="ANT43" s="219"/>
      <c r="ANU43" s="219"/>
      <c r="ANV43" s="219"/>
      <c r="ANW43" s="219"/>
      <c r="ANX43" s="219"/>
      <c r="ANY43" s="219"/>
      <c r="ANZ43" s="219"/>
      <c r="AOA43" s="219"/>
      <c r="AOB43" s="219"/>
      <c r="AOC43" s="219"/>
      <c r="AOD43" s="219"/>
      <c r="AOE43" s="219"/>
      <c r="AOF43" s="219"/>
      <c r="AOG43" s="219"/>
      <c r="AOH43" s="219"/>
      <c r="AOI43" s="219"/>
      <c r="AOJ43" s="219"/>
      <c r="AOK43" s="219"/>
      <c r="AOL43" s="219"/>
      <c r="AOM43" s="219"/>
      <c r="AON43" s="219"/>
      <c r="AOO43" s="219"/>
      <c r="AOP43" s="219"/>
      <c r="AOQ43" s="219"/>
      <c r="AOR43" s="219"/>
      <c r="AOS43" s="219"/>
      <c r="AOT43" s="219"/>
      <c r="AOU43" s="219"/>
      <c r="AOV43" s="219"/>
      <c r="AOW43" s="219"/>
      <c r="AOX43" s="219"/>
      <c r="AOY43" s="219"/>
      <c r="AOZ43" s="219"/>
      <c r="APA43" s="219"/>
      <c r="APB43" s="219"/>
      <c r="APC43" s="219"/>
      <c r="APD43" s="219"/>
      <c r="APE43" s="219"/>
      <c r="APF43" s="219"/>
      <c r="APG43" s="219"/>
      <c r="APH43" s="219"/>
      <c r="API43" s="219"/>
      <c r="APJ43" s="219"/>
      <c r="APK43" s="219"/>
      <c r="APL43" s="219"/>
      <c r="APM43" s="219"/>
      <c r="APN43" s="219"/>
      <c r="APO43" s="219"/>
      <c r="APP43" s="219"/>
      <c r="APQ43" s="219"/>
      <c r="APR43" s="219"/>
      <c r="APS43" s="219"/>
      <c r="APT43" s="219"/>
      <c r="APU43" s="219"/>
      <c r="APV43" s="219"/>
      <c r="APW43" s="219"/>
      <c r="APX43" s="219"/>
      <c r="APY43" s="219"/>
      <c r="APZ43" s="219"/>
      <c r="AQA43" s="219"/>
      <c r="AQB43" s="219"/>
      <c r="AQC43" s="219"/>
      <c r="AQD43" s="219"/>
      <c r="AQE43" s="219"/>
      <c r="AQF43" s="219"/>
      <c r="AQG43" s="219"/>
      <c r="AQH43" s="219"/>
      <c r="AQI43" s="219"/>
      <c r="AQJ43" s="219"/>
      <c r="AQK43" s="219"/>
      <c r="AQL43" s="219"/>
      <c r="AQM43" s="219"/>
      <c r="AQN43" s="219"/>
      <c r="AQO43" s="219"/>
      <c r="AQP43" s="219"/>
      <c r="AQQ43" s="219"/>
      <c r="AQR43" s="219"/>
      <c r="AQS43" s="219"/>
      <c r="AQT43" s="219"/>
      <c r="AQU43" s="219"/>
      <c r="AQV43" s="219"/>
      <c r="AQW43" s="219"/>
      <c r="AQX43" s="219"/>
      <c r="AQY43" s="219"/>
      <c r="AQZ43" s="219"/>
      <c r="ARA43" s="219"/>
      <c r="ARB43" s="219"/>
      <c r="ARC43" s="219"/>
      <c r="ARD43" s="219"/>
      <c r="ARE43" s="219"/>
      <c r="ARF43" s="219"/>
      <c r="ARG43" s="219"/>
      <c r="ARH43" s="219"/>
      <c r="ARI43" s="219"/>
      <c r="ARJ43" s="219"/>
      <c r="ARK43" s="219"/>
      <c r="ARL43" s="219"/>
      <c r="ARM43" s="219"/>
      <c r="ARN43" s="219"/>
      <c r="ARO43" s="219"/>
      <c r="ARP43" s="219"/>
      <c r="ARQ43" s="219"/>
      <c r="ARR43" s="219"/>
      <c r="ARS43" s="219"/>
      <c r="ART43" s="219"/>
      <c r="ARU43" s="219"/>
      <c r="ARV43" s="219"/>
      <c r="ARW43" s="219"/>
      <c r="ARX43" s="219"/>
      <c r="ARY43" s="219"/>
      <c r="ARZ43" s="219"/>
      <c r="ASA43" s="219"/>
      <c r="ASB43" s="219"/>
      <c r="ASC43" s="219"/>
      <c r="ASD43" s="219"/>
      <c r="ASE43" s="219"/>
      <c r="ASF43" s="219"/>
      <c r="ASG43" s="219"/>
      <c r="ASH43" s="219"/>
      <c r="ASI43" s="219"/>
      <c r="ASJ43" s="219"/>
      <c r="ASK43" s="219"/>
      <c r="ASL43" s="219"/>
      <c r="ASM43" s="219"/>
      <c r="ASN43" s="219"/>
      <c r="ASO43" s="219"/>
      <c r="ASP43" s="219"/>
      <c r="ASQ43" s="219"/>
      <c r="ASR43" s="219"/>
      <c r="ASS43" s="219"/>
      <c r="AST43" s="219"/>
      <c r="ASU43" s="219"/>
      <c r="ASV43" s="219"/>
      <c r="ASW43" s="219"/>
      <c r="ASX43" s="219"/>
      <c r="ASY43" s="219"/>
      <c r="ASZ43" s="219"/>
      <c r="ATA43" s="219"/>
      <c r="ATB43" s="219"/>
      <c r="ATC43" s="219"/>
      <c r="ATD43" s="219"/>
      <c r="ATE43" s="219"/>
      <c r="ATF43" s="219"/>
      <c r="ATG43" s="219"/>
      <c r="ATH43" s="219"/>
      <c r="ATI43" s="219"/>
      <c r="ATJ43" s="219"/>
      <c r="ATK43" s="219"/>
      <c r="ATL43" s="219"/>
      <c r="ATM43" s="219"/>
      <c r="ATN43" s="219"/>
      <c r="ATO43" s="219"/>
      <c r="ATP43" s="219"/>
      <c r="ATQ43" s="219"/>
      <c r="ATR43" s="219"/>
      <c r="ATS43" s="219"/>
      <c r="ATT43" s="219"/>
      <c r="ATU43" s="219"/>
      <c r="ATV43" s="219"/>
      <c r="ATW43" s="219"/>
      <c r="ATX43" s="219"/>
      <c r="ATY43" s="219"/>
      <c r="ATZ43" s="219"/>
      <c r="AUA43" s="219"/>
      <c r="AUB43" s="219"/>
      <c r="AUC43" s="219"/>
      <c r="AUD43" s="219"/>
      <c r="AUE43" s="219"/>
      <c r="AUF43" s="219"/>
      <c r="AUG43" s="219"/>
      <c r="AUH43" s="219"/>
      <c r="AUI43" s="219"/>
      <c r="AUJ43" s="219"/>
      <c r="AUK43" s="219"/>
      <c r="AUL43" s="219"/>
      <c r="AUM43" s="219"/>
      <c r="AUN43" s="219"/>
      <c r="AUO43" s="219"/>
      <c r="AUP43" s="219"/>
      <c r="AUQ43" s="219"/>
      <c r="AUR43" s="219"/>
      <c r="AUS43" s="219"/>
      <c r="AUT43" s="219"/>
      <c r="AUU43" s="219"/>
      <c r="AUV43" s="219"/>
      <c r="AUW43" s="219"/>
      <c r="AUX43" s="219"/>
      <c r="AUY43" s="219"/>
      <c r="AUZ43" s="219"/>
      <c r="AVA43" s="219"/>
      <c r="AVB43" s="219"/>
      <c r="AVC43" s="219"/>
      <c r="AVD43" s="219"/>
      <c r="AVE43" s="219"/>
      <c r="AVF43" s="219"/>
      <c r="AVG43" s="219"/>
      <c r="AVH43" s="219"/>
      <c r="AVI43" s="219"/>
      <c r="AVJ43" s="219"/>
      <c r="AVK43" s="219"/>
      <c r="AVL43" s="219"/>
      <c r="AVM43" s="219"/>
      <c r="AVN43" s="219"/>
      <c r="AVO43" s="219"/>
      <c r="AVP43" s="219"/>
      <c r="AVQ43" s="219"/>
      <c r="AVR43" s="219"/>
      <c r="AVS43" s="219"/>
      <c r="AVT43" s="219"/>
      <c r="AVU43" s="219"/>
      <c r="AVV43" s="219"/>
      <c r="AVW43" s="219"/>
      <c r="AVX43" s="219"/>
      <c r="AVY43" s="219"/>
      <c r="AVZ43" s="219"/>
      <c r="AWA43" s="219"/>
      <c r="AWB43" s="219"/>
      <c r="AWC43" s="219"/>
      <c r="AWD43" s="219"/>
      <c r="AWE43" s="219"/>
      <c r="AWF43" s="219"/>
      <c r="AWG43" s="219"/>
      <c r="AWH43" s="219"/>
      <c r="AWI43" s="219"/>
      <c r="AWJ43" s="219"/>
      <c r="AWK43" s="219"/>
      <c r="AWL43" s="219"/>
      <c r="AWM43" s="219"/>
      <c r="AWN43" s="219"/>
      <c r="AWO43" s="219"/>
      <c r="AWP43" s="219"/>
      <c r="AWQ43" s="219"/>
      <c r="AWR43" s="219"/>
      <c r="AWS43" s="219"/>
      <c r="AWT43" s="219"/>
      <c r="AWU43" s="219"/>
      <c r="AWV43" s="219"/>
      <c r="AWW43" s="219"/>
      <c r="AWX43" s="219"/>
      <c r="AWY43" s="219"/>
      <c r="AWZ43" s="219"/>
      <c r="AXA43" s="219"/>
      <c r="AXB43" s="219"/>
      <c r="AXC43" s="219"/>
      <c r="AXD43" s="219"/>
      <c r="AXE43" s="219"/>
      <c r="AXF43" s="219"/>
      <c r="AXG43" s="219"/>
      <c r="AXH43" s="219"/>
      <c r="AXI43" s="219"/>
      <c r="AXJ43" s="219"/>
      <c r="AXK43" s="219"/>
      <c r="AXL43" s="219"/>
      <c r="AXM43" s="219"/>
      <c r="AXN43" s="219"/>
      <c r="BBY43" s="219"/>
      <c r="BBZ43" s="219"/>
      <c r="BCA43" s="219"/>
      <c r="BCB43" s="219"/>
      <c r="BCC43" s="219"/>
      <c r="BCD43" s="219"/>
      <c r="BCE43" s="219"/>
      <c r="BCF43" s="219"/>
      <c r="BCG43" s="219"/>
      <c r="BCH43" s="219"/>
      <c r="BCI43" s="219"/>
      <c r="BCJ43" s="219"/>
      <c r="BCK43" s="219"/>
      <c r="BCL43" s="219"/>
      <c r="BCM43" s="219"/>
      <c r="BCN43" s="219"/>
      <c r="BCO43" s="219"/>
      <c r="BCP43" s="219"/>
      <c r="BCQ43" s="219"/>
      <c r="BCR43" s="219"/>
      <c r="BKD43" s="219"/>
      <c r="BKE43" s="219"/>
      <c r="BKF43" s="219"/>
      <c r="BKG43" s="219"/>
      <c r="BKH43" s="219"/>
      <c r="BKI43" s="219"/>
      <c r="BKJ43" s="219"/>
      <c r="BKK43" s="219"/>
      <c r="BKL43" s="219"/>
      <c r="BKM43" s="219"/>
      <c r="BKN43" s="219"/>
      <c r="BKO43" s="219"/>
      <c r="BKP43" s="219"/>
      <c r="BKQ43" s="219"/>
      <c r="BKR43" s="219"/>
      <c r="BKS43" s="219"/>
      <c r="BKT43" s="219"/>
      <c r="BKU43" s="219"/>
      <c r="BKV43" s="219"/>
      <c r="BKW43" s="219"/>
      <c r="BKX43" s="219"/>
      <c r="BKY43" s="219"/>
      <c r="BKZ43" s="219"/>
      <c r="BLA43" s="219"/>
      <c r="BLB43" s="219"/>
      <c r="BLC43" s="219"/>
    </row>
    <row r="44" spans="1:1667" x14ac:dyDescent="0.2">
      <c r="A44" s="219"/>
      <c r="B44" s="219"/>
      <c r="C44" s="219"/>
      <c r="D44" s="219"/>
      <c r="E44" s="219"/>
      <c r="F44" s="219"/>
      <c r="G44" s="219"/>
      <c r="H44" s="219"/>
      <c r="I44" s="219"/>
      <c r="J44" s="219"/>
      <c r="K44" s="219"/>
      <c r="L44" s="219"/>
      <c r="M44" s="219"/>
      <c r="N44" s="219"/>
      <c r="O44" s="219"/>
      <c r="P44" s="219"/>
      <c r="Q44" s="219"/>
      <c r="R44" s="219"/>
      <c r="S44" s="219"/>
      <c r="T44" s="219"/>
      <c r="U44" s="219"/>
      <c r="V44" s="219"/>
      <c r="W44" s="219"/>
      <c r="X44" s="219"/>
      <c r="Y44" s="219"/>
      <c r="SO44" s="237"/>
      <c r="SP44" s="237"/>
      <c r="SQ44" s="23"/>
      <c r="SR44" s="23"/>
      <c r="TV44" s="219"/>
      <c r="TW44" s="219"/>
      <c r="TX44" s="219"/>
      <c r="TY44" s="219"/>
      <c r="XY44" s="219"/>
      <c r="XZ44" s="219"/>
      <c r="YA44" s="219"/>
      <c r="YB44" s="219"/>
      <c r="YC44" s="219"/>
      <c r="AAG44" s="219"/>
      <c r="AAH44" s="219"/>
      <c r="AAI44" s="219"/>
      <c r="AAJ44" s="219"/>
      <c r="AAK44" s="219"/>
      <c r="AAL44" s="219"/>
      <c r="AAM44" s="219"/>
      <c r="AAN44" s="219"/>
      <c r="AAO44" s="219"/>
      <c r="AAP44" s="219"/>
      <c r="AAQ44" s="219"/>
      <c r="AAR44" s="219"/>
      <c r="AAS44" s="219"/>
      <c r="AAT44" s="219"/>
      <c r="AAU44" s="219"/>
      <c r="AAV44" s="219"/>
      <c r="AAW44" s="219"/>
      <c r="AAX44" s="219"/>
      <c r="AAY44" s="219"/>
      <c r="AAZ44" s="219"/>
      <c r="ABA44" s="219"/>
      <c r="ABB44" s="219"/>
      <c r="ABC44" s="219"/>
      <c r="ABD44" s="219"/>
      <c r="ABE44" s="219"/>
      <c r="ABF44" s="219"/>
      <c r="ABG44" s="219"/>
      <c r="ABH44" s="219"/>
      <c r="ABI44" s="219"/>
      <c r="ABJ44" s="219"/>
      <c r="ABK44" s="219"/>
      <c r="ABL44" s="219"/>
      <c r="ABR44" s="219"/>
      <c r="ABS44" s="219"/>
      <c r="ABT44" s="219"/>
      <c r="ABU44" s="219"/>
      <c r="ABV44" s="219"/>
      <c r="ABW44" s="219"/>
      <c r="ABX44" s="219"/>
      <c r="ABY44" s="219"/>
      <c r="ABZ44" s="219"/>
      <c r="AJQ44" s="219"/>
      <c r="AJR44" s="219"/>
      <c r="AJS44" s="219"/>
      <c r="AJT44" s="219"/>
      <c r="AJU44" s="219"/>
      <c r="AJV44" s="219"/>
      <c r="AJW44" s="219"/>
      <c r="AJX44" s="219"/>
      <c r="AJY44" s="219"/>
      <c r="AJZ44" s="219"/>
      <c r="AKA44" s="219"/>
      <c r="AKB44" s="219"/>
      <c r="AKC44" s="219"/>
      <c r="AKD44" s="219"/>
      <c r="AKE44" s="219"/>
      <c r="AKF44" s="219"/>
      <c r="AKG44" s="219"/>
      <c r="AKH44" s="219"/>
      <c r="AKI44" s="219"/>
      <c r="AKJ44" s="219"/>
      <c r="AKK44" s="219"/>
      <c r="AKL44" s="219"/>
      <c r="AKM44" s="219"/>
      <c r="AKN44" s="219"/>
      <c r="AKO44" s="219"/>
      <c r="AKP44" s="219"/>
      <c r="AKQ44" s="219"/>
      <c r="AKR44" s="219"/>
      <c r="AKS44" s="219"/>
      <c r="AKT44" s="219"/>
      <c r="AKU44" s="219"/>
      <c r="AKV44" s="219"/>
      <c r="AKW44" s="219"/>
      <c r="AKX44" s="219"/>
      <c r="AKY44" s="219"/>
      <c r="AKZ44" s="219"/>
      <c r="ALA44" s="219"/>
      <c r="ALB44" s="219"/>
      <c r="ALC44" s="219"/>
      <c r="ALD44" s="219"/>
      <c r="ALE44" s="219"/>
      <c r="ALF44" s="219"/>
      <c r="ALG44" s="219"/>
      <c r="ALH44" s="219"/>
      <c r="ALI44" s="219"/>
      <c r="ALJ44" s="219"/>
      <c r="ALK44" s="219"/>
      <c r="ALL44" s="219"/>
      <c r="ALM44" s="219"/>
      <c r="ALN44" s="219"/>
      <c r="ALO44" s="219"/>
      <c r="ALP44" s="219"/>
      <c r="ALQ44" s="219"/>
      <c r="ALR44" s="219"/>
      <c r="ALS44" s="219"/>
      <c r="ALT44" s="219"/>
      <c r="ALU44" s="219"/>
      <c r="ALV44" s="219"/>
      <c r="ALW44" s="219"/>
      <c r="ALX44" s="219"/>
      <c r="ALY44" s="219"/>
      <c r="ALZ44" s="219"/>
      <c r="AMA44" s="219"/>
      <c r="AMB44" s="219"/>
      <c r="AMC44" s="219"/>
      <c r="AMD44" s="219"/>
      <c r="AME44" s="219"/>
      <c r="AMF44" s="219"/>
      <c r="AMG44" s="219"/>
      <c r="AMH44" s="219"/>
      <c r="AMI44" s="219"/>
      <c r="AMJ44" s="219"/>
      <c r="AMK44" s="219"/>
      <c r="AML44" s="219"/>
      <c r="AMM44" s="219"/>
      <c r="AMN44" s="219"/>
      <c r="AMO44" s="219"/>
      <c r="AMP44" s="219"/>
      <c r="AMQ44" s="219"/>
      <c r="AMR44" s="219"/>
      <c r="AMS44" s="219"/>
      <c r="AMT44" s="219"/>
      <c r="AMU44" s="219"/>
      <c r="AMV44" s="219"/>
      <c r="AMW44" s="219"/>
      <c r="AMX44" s="219"/>
      <c r="AMY44" s="219"/>
      <c r="AMZ44" s="219"/>
      <c r="ANA44" s="219"/>
      <c r="ANB44" s="219"/>
      <c r="ANC44" s="219"/>
      <c r="AND44" s="219"/>
      <c r="ANE44" s="219"/>
      <c r="ANF44" s="219"/>
      <c r="ANG44" s="219"/>
      <c r="ANH44" s="219"/>
      <c r="ANI44" s="219"/>
      <c r="ANJ44" s="219"/>
      <c r="ANK44" s="219"/>
      <c r="ANL44" s="219"/>
      <c r="ANM44" s="219"/>
      <c r="ANN44" s="219"/>
      <c r="ANO44" s="219"/>
      <c r="ANP44" s="219"/>
      <c r="ANQ44" s="219"/>
      <c r="ANR44" s="219"/>
      <c r="ANS44" s="219"/>
      <c r="ANT44" s="219"/>
      <c r="ANU44" s="219"/>
      <c r="ANV44" s="219"/>
      <c r="ANW44" s="219"/>
      <c r="ANX44" s="219"/>
      <c r="ANY44" s="219"/>
      <c r="ANZ44" s="219"/>
      <c r="AOA44" s="219"/>
      <c r="AOB44" s="219"/>
      <c r="AOC44" s="219"/>
      <c r="AOD44" s="219"/>
      <c r="AOE44" s="219"/>
      <c r="AOF44" s="219"/>
      <c r="AOG44" s="219"/>
      <c r="AOH44" s="219"/>
      <c r="AOI44" s="219"/>
      <c r="AOJ44" s="219"/>
      <c r="AOK44" s="219"/>
      <c r="AOL44" s="219"/>
      <c r="AOM44" s="219"/>
      <c r="AON44" s="219"/>
      <c r="AOO44" s="219"/>
      <c r="AOP44" s="219"/>
      <c r="AOQ44" s="219"/>
      <c r="AOR44" s="219"/>
      <c r="AOS44" s="219"/>
      <c r="AOT44" s="219"/>
      <c r="AOU44" s="219"/>
      <c r="AOV44" s="219"/>
      <c r="AOW44" s="219"/>
      <c r="AOX44" s="219"/>
      <c r="AOY44" s="219"/>
      <c r="AOZ44" s="219"/>
      <c r="APA44" s="219"/>
      <c r="APB44" s="219"/>
      <c r="APC44" s="219"/>
      <c r="APD44" s="219"/>
      <c r="APE44" s="219"/>
      <c r="APF44" s="219"/>
      <c r="APG44" s="219"/>
      <c r="APH44" s="219"/>
      <c r="API44" s="219"/>
      <c r="APJ44" s="219"/>
      <c r="APK44" s="219"/>
      <c r="APL44" s="219"/>
      <c r="APM44" s="219"/>
      <c r="APN44" s="219"/>
      <c r="APO44" s="219"/>
      <c r="APP44" s="219"/>
      <c r="APQ44" s="219"/>
      <c r="APR44" s="219"/>
      <c r="APS44" s="219"/>
      <c r="APT44" s="219"/>
      <c r="APU44" s="219"/>
      <c r="APV44" s="219"/>
      <c r="APW44" s="219"/>
      <c r="APX44" s="219"/>
      <c r="APY44" s="219"/>
      <c r="APZ44" s="219"/>
      <c r="AQA44" s="219"/>
      <c r="AQB44" s="219"/>
      <c r="AQC44" s="219"/>
      <c r="AQD44" s="219"/>
      <c r="AQE44" s="219"/>
      <c r="AQF44" s="219"/>
      <c r="AQG44" s="219"/>
      <c r="AQH44" s="219"/>
      <c r="AQI44" s="219"/>
      <c r="AQJ44" s="219"/>
      <c r="AQK44" s="219"/>
      <c r="AQL44" s="219"/>
      <c r="AQM44" s="219"/>
      <c r="AQN44" s="219"/>
      <c r="AQO44" s="219"/>
      <c r="AQP44" s="219"/>
      <c r="AQQ44" s="219"/>
      <c r="AQR44" s="219"/>
      <c r="AQS44" s="219"/>
      <c r="AQT44" s="219"/>
      <c r="AQU44" s="219"/>
      <c r="AQV44" s="219"/>
      <c r="AQW44" s="219"/>
      <c r="AQX44" s="219"/>
      <c r="AQY44" s="219"/>
      <c r="AQZ44" s="219"/>
      <c r="ARA44" s="219"/>
      <c r="ARB44" s="219"/>
      <c r="ARC44" s="219"/>
      <c r="ARD44" s="219"/>
      <c r="ARE44" s="219"/>
      <c r="ARF44" s="219"/>
      <c r="ARG44" s="219"/>
      <c r="ARH44" s="219"/>
      <c r="ARI44" s="219"/>
      <c r="ARJ44" s="219"/>
      <c r="ARK44" s="219"/>
      <c r="ARL44" s="219"/>
      <c r="ARM44" s="219"/>
      <c r="ARN44" s="219"/>
      <c r="ARO44" s="219"/>
      <c r="ARP44" s="219"/>
      <c r="ARQ44" s="219"/>
      <c r="ARR44" s="219"/>
      <c r="ARS44" s="219"/>
      <c r="ART44" s="219"/>
      <c r="ARU44" s="219"/>
      <c r="ARV44" s="219"/>
      <c r="ARW44" s="219"/>
      <c r="ARX44" s="219"/>
      <c r="ARY44" s="219"/>
      <c r="ARZ44" s="219"/>
      <c r="ASA44" s="219"/>
      <c r="ASB44" s="219"/>
      <c r="ASC44" s="219"/>
      <c r="ASD44" s="219"/>
      <c r="ASE44" s="219"/>
      <c r="ASF44" s="219"/>
      <c r="ASG44" s="219"/>
      <c r="ASH44" s="219"/>
      <c r="ASI44" s="219"/>
      <c r="ASJ44" s="219"/>
      <c r="ASK44" s="219"/>
      <c r="ASL44" s="219"/>
      <c r="ASM44" s="219"/>
      <c r="ASN44" s="219"/>
      <c r="ASO44" s="219"/>
      <c r="ASP44" s="219"/>
      <c r="ASQ44" s="219"/>
      <c r="ASR44" s="219"/>
      <c r="ASS44" s="219"/>
      <c r="AST44" s="219"/>
      <c r="ASU44" s="219"/>
      <c r="ASV44" s="219"/>
      <c r="ASW44" s="219"/>
      <c r="ASX44" s="219"/>
      <c r="ASY44" s="219"/>
      <c r="ASZ44" s="219"/>
      <c r="ATA44" s="219"/>
      <c r="ATB44" s="219"/>
      <c r="ATC44" s="219"/>
      <c r="ATD44" s="219"/>
      <c r="ATE44" s="219"/>
      <c r="ATF44" s="219"/>
      <c r="ATG44" s="219"/>
      <c r="ATH44" s="219"/>
      <c r="ATI44" s="219"/>
      <c r="ATJ44" s="219"/>
      <c r="ATK44" s="219"/>
      <c r="ATL44" s="219"/>
      <c r="ATM44" s="219"/>
      <c r="ATN44" s="219"/>
      <c r="ATO44" s="219"/>
      <c r="ATP44" s="219"/>
      <c r="ATQ44" s="219"/>
      <c r="ATR44" s="219"/>
      <c r="ATS44" s="219"/>
      <c r="ATT44" s="219"/>
      <c r="ATU44" s="219"/>
      <c r="ATV44" s="219"/>
      <c r="ATW44" s="219"/>
      <c r="ATX44" s="219"/>
      <c r="ATY44" s="219"/>
      <c r="ATZ44" s="219"/>
      <c r="AUA44" s="219"/>
      <c r="AUB44" s="219"/>
      <c r="AUC44" s="219"/>
      <c r="AUD44" s="219"/>
      <c r="AUE44" s="219"/>
      <c r="AUF44" s="219"/>
      <c r="AUG44" s="219"/>
      <c r="AUH44" s="219"/>
      <c r="AUI44" s="219"/>
      <c r="AUJ44" s="219"/>
      <c r="AUK44" s="219"/>
      <c r="AUL44" s="219"/>
      <c r="AUM44" s="219"/>
      <c r="AUN44" s="219"/>
      <c r="AUO44" s="219"/>
      <c r="AUP44" s="219"/>
      <c r="AUQ44" s="219"/>
      <c r="AUR44" s="219"/>
      <c r="AUS44" s="219"/>
      <c r="AUT44" s="219"/>
      <c r="AUU44" s="219"/>
      <c r="AUV44" s="219"/>
      <c r="AUW44" s="219"/>
      <c r="AUX44" s="219"/>
      <c r="AUY44" s="219"/>
      <c r="AUZ44" s="219"/>
      <c r="AVA44" s="219"/>
      <c r="AVB44" s="219"/>
      <c r="AVC44" s="219"/>
      <c r="AVD44" s="219"/>
      <c r="AVE44" s="219"/>
      <c r="AVF44" s="219"/>
      <c r="AVG44" s="219"/>
      <c r="AVH44" s="219"/>
      <c r="AVI44" s="219"/>
      <c r="AVJ44" s="219"/>
      <c r="AVK44" s="219"/>
      <c r="AVL44" s="219"/>
      <c r="AVM44" s="219"/>
      <c r="AVN44" s="219"/>
      <c r="AVO44" s="219"/>
      <c r="AVP44" s="219"/>
      <c r="AVQ44" s="219"/>
      <c r="AVR44" s="219"/>
      <c r="AVS44" s="219"/>
      <c r="AVT44" s="219"/>
      <c r="AVU44" s="219"/>
      <c r="AVV44" s="219"/>
      <c r="AVW44" s="219"/>
      <c r="AVX44" s="219"/>
      <c r="AVY44" s="219"/>
      <c r="AVZ44" s="219"/>
      <c r="AWA44" s="219"/>
      <c r="AWB44" s="219"/>
      <c r="AWC44" s="219"/>
      <c r="AWD44" s="219"/>
      <c r="AWE44" s="219"/>
      <c r="AWF44" s="219"/>
      <c r="AWG44" s="219"/>
      <c r="AWH44" s="219"/>
      <c r="AWI44" s="219"/>
      <c r="AWJ44" s="219"/>
      <c r="AWK44" s="219"/>
      <c r="AWL44" s="219"/>
      <c r="AWM44" s="219"/>
      <c r="AWN44" s="219"/>
      <c r="AWO44" s="219"/>
      <c r="AWP44" s="219"/>
      <c r="AWQ44" s="219"/>
      <c r="AWR44" s="219"/>
      <c r="AWS44" s="219"/>
      <c r="AWT44" s="219"/>
      <c r="AWU44" s="219"/>
      <c r="AWV44" s="219"/>
      <c r="AWW44" s="219"/>
      <c r="AWX44" s="219"/>
      <c r="AWY44" s="219"/>
      <c r="AWZ44" s="219"/>
      <c r="AXA44" s="219"/>
      <c r="AXB44" s="219"/>
      <c r="AXC44" s="219"/>
      <c r="AXD44" s="219"/>
      <c r="AXE44" s="219"/>
      <c r="AXF44" s="219"/>
      <c r="AXG44" s="219"/>
      <c r="AXH44" s="219"/>
      <c r="AXI44" s="219"/>
      <c r="AXJ44" s="219"/>
      <c r="AXK44" s="219"/>
      <c r="AXL44" s="219"/>
      <c r="AXM44" s="219"/>
      <c r="AXN44" s="219"/>
      <c r="BBY44" s="219"/>
      <c r="BBZ44" s="219"/>
      <c r="BCA44" s="219"/>
      <c r="BCB44" s="219"/>
      <c r="BCC44" s="219"/>
      <c r="BCD44" s="219"/>
      <c r="BCE44" s="219"/>
      <c r="BCF44" s="219"/>
      <c r="BCG44" s="219"/>
      <c r="BCH44" s="219"/>
      <c r="BCI44" s="219"/>
      <c r="BCJ44" s="219"/>
      <c r="BCK44" s="219"/>
      <c r="BCL44" s="219"/>
      <c r="BCM44" s="219"/>
      <c r="BCN44" s="219"/>
      <c r="BCO44" s="219"/>
      <c r="BCP44" s="219"/>
      <c r="BCQ44" s="219"/>
      <c r="BCR44" s="219"/>
      <c r="BKD44" s="219"/>
      <c r="BKE44" s="219"/>
      <c r="BKF44" s="219"/>
      <c r="BKG44" s="219"/>
      <c r="BKH44" s="219"/>
      <c r="BKI44" s="219"/>
      <c r="BKJ44" s="219"/>
      <c r="BKK44" s="219"/>
      <c r="BKL44" s="219"/>
      <c r="BKM44" s="219"/>
      <c r="BKN44" s="219"/>
      <c r="BKO44" s="219"/>
      <c r="BKP44" s="219"/>
      <c r="BKQ44" s="219"/>
      <c r="BKR44" s="219"/>
      <c r="BKS44" s="219"/>
      <c r="BKT44" s="219"/>
      <c r="BKU44" s="219"/>
      <c r="BKV44" s="219"/>
      <c r="BKW44" s="219"/>
      <c r="BKX44" s="219"/>
      <c r="BKY44" s="219"/>
      <c r="BKZ44" s="219"/>
      <c r="BLA44" s="219"/>
      <c r="BLB44" s="219"/>
      <c r="BLC44" s="219"/>
    </row>
    <row r="45" spans="1:1667" x14ac:dyDescent="0.2">
      <c r="A45" s="219"/>
      <c r="B45" s="219"/>
      <c r="C45" s="219"/>
      <c r="D45" s="219"/>
      <c r="E45" s="219"/>
      <c r="F45" s="219"/>
      <c r="G45" s="219"/>
      <c r="H45" s="219"/>
      <c r="I45" s="219"/>
      <c r="J45" s="219"/>
      <c r="K45" s="219"/>
      <c r="L45" s="219"/>
      <c r="M45" s="219"/>
      <c r="N45" s="219"/>
      <c r="O45" s="219"/>
      <c r="P45" s="219"/>
      <c r="Q45" s="219"/>
      <c r="R45" s="219"/>
      <c r="S45" s="219"/>
      <c r="T45" s="219"/>
      <c r="U45" s="219"/>
      <c r="V45" s="219"/>
      <c r="W45" s="219"/>
      <c r="X45" s="219"/>
      <c r="Y45" s="219"/>
      <c r="SO45" s="237"/>
      <c r="SP45" s="237"/>
      <c r="SQ45" s="23"/>
      <c r="SR45" s="23"/>
      <c r="TV45" s="219"/>
      <c r="TW45" s="219"/>
      <c r="TX45" s="219"/>
      <c r="TY45" s="219"/>
      <c r="XY45" s="219"/>
      <c r="XZ45" s="219"/>
      <c r="YA45" s="219"/>
      <c r="YB45" s="219"/>
      <c r="YC45" s="219"/>
      <c r="AAG45" s="219"/>
      <c r="AAH45" s="219"/>
      <c r="AAI45" s="219"/>
      <c r="AAJ45" s="219"/>
      <c r="AAK45" s="219"/>
      <c r="AAL45" s="219"/>
      <c r="AAM45" s="219"/>
      <c r="AAN45" s="219"/>
      <c r="AAO45" s="219"/>
      <c r="AAP45" s="219"/>
      <c r="AAQ45" s="219"/>
      <c r="AAR45" s="219"/>
      <c r="AAS45" s="219"/>
      <c r="AAT45" s="219"/>
      <c r="AAU45" s="219"/>
      <c r="AAV45" s="219"/>
      <c r="AAW45" s="219"/>
      <c r="AAX45" s="219"/>
      <c r="AAY45" s="219"/>
      <c r="AAZ45" s="219"/>
      <c r="ABA45" s="219"/>
      <c r="ABB45" s="219"/>
      <c r="ABC45" s="219"/>
      <c r="ABD45" s="219"/>
      <c r="ABE45" s="219"/>
      <c r="ABF45" s="219"/>
      <c r="ABG45" s="219"/>
      <c r="ABH45" s="219"/>
      <c r="ABI45" s="219"/>
      <c r="ABJ45" s="219"/>
      <c r="ABK45" s="219"/>
      <c r="ABL45" s="219"/>
      <c r="ABR45" s="219"/>
      <c r="ABS45" s="219"/>
      <c r="ABT45" s="219"/>
      <c r="ABU45" s="219"/>
      <c r="ABV45" s="219"/>
      <c r="ABW45" s="219"/>
      <c r="ABX45" s="219"/>
      <c r="ABY45" s="219"/>
      <c r="ABZ45" s="219"/>
      <c r="AJQ45" s="219"/>
      <c r="AJR45" s="219"/>
      <c r="AJS45" s="219"/>
      <c r="AJT45" s="219"/>
      <c r="AJU45" s="219"/>
      <c r="AJV45" s="219"/>
      <c r="AJW45" s="219"/>
      <c r="AJX45" s="219"/>
      <c r="AJY45" s="219"/>
      <c r="AJZ45" s="219"/>
      <c r="AKA45" s="219"/>
      <c r="AKB45" s="219"/>
      <c r="AKC45" s="219"/>
      <c r="AKD45" s="219"/>
      <c r="AKE45" s="219"/>
      <c r="AKF45" s="219"/>
      <c r="AKG45" s="219"/>
      <c r="AKH45" s="219"/>
      <c r="AKI45" s="219"/>
      <c r="AKJ45" s="219"/>
      <c r="AKK45" s="219"/>
      <c r="AKL45" s="219"/>
      <c r="AKM45" s="219"/>
      <c r="AKN45" s="219"/>
      <c r="AKO45" s="219"/>
      <c r="AKP45" s="219"/>
      <c r="AKQ45" s="219"/>
      <c r="AKR45" s="219"/>
      <c r="AKS45" s="219"/>
      <c r="AKT45" s="219"/>
      <c r="AKU45" s="219"/>
      <c r="AKV45" s="219"/>
      <c r="AKW45" s="219"/>
      <c r="AKX45" s="219"/>
      <c r="AKY45" s="219"/>
      <c r="AKZ45" s="219"/>
      <c r="ALA45" s="219"/>
      <c r="ALB45" s="219"/>
      <c r="ALC45" s="219"/>
      <c r="ALD45" s="219"/>
      <c r="ALE45" s="219"/>
      <c r="ALF45" s="219"/>
      <c r="ALG45" s="219"/>
      <c r="ALH45" s="219"/>
      <c r="ALI45" s="219"/>
      <c r="ALJ45" s="219"/>
      <c r="ALK45" s="219"/>
      <c r="ALL45" s="219"/>
      <c r="ALM45" s="219"/>
      <c r="ALN45" s="219"/>
      <c r="ALO45" s="219"/>
      <c r="ALP45" s="219"/>
      <c r="ALQ45" s="219"/>
      <c r="ALR45" s="219"/>
      <c r="ALS45" s="219"/>
      <c r="ALT45" s="219"/>
      <c r="ALU45" s="219"/>
      <c r="ALV45" s="219"/>
      <c r="ALW45" s="219"/>
      <c r="ALX45" s="219"/>
      <c r="ALY45" s="219"/>
      <c r="ALZ45" s="219"/>
      <c r="AMA45" s="219"/>
      <c r="AMB45" s="219"/>
      <c r="AMC45" s="219"/>
      <c r="AMD45" s="219"/>
      <c r="AME45" s="219"/>
      <c r="AMF45" s="219"/>
      <c r="AMG45" s="219"/>
      <c r="AMH45" s="219"/>
      <c r="AMI45" s="219"/>
      <c r="AMJ45" s="219"/>
      <c r="AMK45" s="219"/>
      <c r="AML45" s="219"/>
      <c r="AMM45" s="219"/>
      <c r="AMN45" s="219"/>
      <c r="AMO45" s="219"/>
      <c r="AMP45" s="219"/>
      <c r="AMQ45" s="219"/>
      <c r="AMR45" s="219"/>
      <c r="AMS45" s="219"/>
      <c r="AMT45" s="219"/>
      <c r="AMU45" s="219"/>
      <c r="AMV45" s="219"/>
      <c r="AMW45" s="219"/>
      <c r="AMX45" s="219"/>
      <c r="AMY45" s="219"/>
      <c r="AMZ45" s="219"/>
      <c r="ANA45" s="219"/>
      <c r="ANB45" s="219"/>
      <c r="ANC45" s="219"/>
      <c r="AND45" s="219"/>
      <c r="ANE45" s="219"/>
      <c r="ANF45" s="219"/>
      <c r="ANG45" s="219"/>
      <c r="ANH45" s="219"/>
      <c r="ANI45" s="219"/>
      <c r="ANJ45" s="219"/>
      <c r="ANK45" s="219"/>
      <c r="ANL45" s="219"/>
      <c r="ANM45" s="219"/>
      <c r="ANN45" s="219"/>
      <c r="ANO45" s="219"/>
      <c r="ANP45" s="219"/>
      <c r="ANQ45" s="219"/>
      <c r="ANR45" s="219"/>
      <c r="ANS45" s="219"/>
      <c r="ANT45" s="219"/>
      <c r="ANU45" s="219"/>
      <c r="ANV45" s="219"/>
      <c r="ANW45" s="219"/>
      <c r="ANX45" s="219"/>
      <c r="ANY45" s="219"/>
      <c r="ANZ45" s="219"/>
      <c r="AOA45" s="219"/>
      <c r="AOB45" s="219"/>
      <c r="AOC45" s="219"/>
      <c r="AOD45" s="219"/>
      <c r="AOE45" s="219"/>
      <c r="AOF45" s="219"/>
      <c r="AOG45" s="219"/>
      <c r="AOH45" s="219"/>
      <c r="AOI45" s="219"/>
      <c r="AOJ45" s="219"/>
      <c r="AOK45" s="219"/>
      <c r="AOL45" s="219"/>
      <c r="AOM45" s="219"/>
      <c r="AON45" s="219"/>
      <c r="AOO45" s="219"/>
      <c r="AOP45" s="219"/>
      <c r="AOQ45" s="219"/>
      <c r="AOR45" s="219"/>
      <c r="AOS45" s="219"/>
      <c r="AOT45" s="219"/>
      <c r="AOU45" s="219"/>
      <c r="AOV45" s="219"/>
      <c r="AOW45" s="219"/>
      <c r="AOX45" s="219"/>
      <c r="AOY45" s="219"/>
      <c r="AOZ45" s="219"/>
      <c r="APA45" s="219"/>
      <c r="APB45" s="219"/>
      <c r="APC45" s="219"/>
      <c r="APD45" s="219"/>
      <c r="APE45" s="219"/>
      <c r="APF45" s="219"/>
      <c r="APG45" s="219"/>
      <c r="APH45" s="219"/>
      <c r="API45" s="219"/>
      <c r="APJ45" s="219"/>
      <c r="APK45" s="219"/>
      <c r="APL45" s="219"/>
      <c r="APM45" s="219"/>
      <c r="APN45" s="219"/>
      <c r="APO45" s="219"/>
      <c r="APP45" s="219"/>
      <c r="APQ45" s="219"/>
      <c r="APR45" s="219"/>
      <c r="APS45" s="219"/>
      <c r="APT45" s="219"/>
      <c r="APU45" s="219"/>
      <c r="APV45" s="219"/>
      <c r="APW45" s="219"/>
      <c r="APX45" s="219"/>
      <c r="APY45" s="219"/>
      <c r="APZ45" s="219"/>
      <c r="AQA45" s="219"/>
      <c r="AQB45" s="219"/>
      <c r="AQC45" s="219"/>
      <c r="AQD45" s="219"/>
      <c r="AQE45" s="219"/>
      <c r="AQF45" s="219"/>
      <c r="AQG45" s="219"/>
      <c r="AQH45" s="219"/>
      <c r="AQI45" s="219"/>
      <c r="AQJ45" s="219"/>
      <c r="AQK45" s="219"/>
      <c r="AQL45" s="219"/>
      <c r="AQM45" s="219"/>
      <c r="AQN45" s="219"/>
      <c r="AQO45" s="219"/>
      <c r="AQP45" s="219"/>
      <c r="AQQ45" s="219"/>
      <c r="AQR45" s="219"/>
      <c r="AQS45" s="219"/>
      <c r="AQT45" s="219"/>
      <c r="AQU45" s="219"/>
      <c r="AQV45" s="219"/>
      <c r="AQW45" s="219"/>
      <c r="AQX45" s="219"/>
      <c r="AQY45" s="219"/>
      <c r="AQZ45" s="219"/>
      <c r="ARA45" s="219"/>
      <c r="ARB45" s="219"/>
      <c r="ARC45" s="219"/>
      <c r="ARD45" s="219"/>
      <c r="ARE45" s="219"/>
      <c r="ARF45" s="219"/>
      <c r="ARG45" s="219"/>
      <c r="ARH45" s="219"/>
      <c r="ARI45" s="219"/>
      <c r="ARJ45" s="219"/>
      <c r="ARK45" s="219"/>
      <c r="ARL45" s="219"/>
      <c r="ARM45" s="219"/>
      <c r="ARN45" s="219"/>
      <c r="ARO45" s="219"/>
      <c r="ARP45" s="219"/>
      <c r="ARQ45" s="219"/>
      <c r="ARR45" s="219"/>
      <c r="ARS45" s="219"/>
      <c r="ART45" s="219"/>
      <c r="ARU45" s="219"/>
      <c r="ARV45" s="219"/>
      <c r="ARW45" s="219"/>
      <c r="ARX45" s="219"/>
      <c r="ARY45" s="219"/>
      <c r="ARZ45" s="219"/>
      <c r="ASA45" s="219"/>
      <c r="ASB45" s="219"/>
      <c r="ASC45" s="219"/>
      <c r="ASD45" s="219"/>
      <c r="ASE45" s="219"/>
      <c r="ASF45" s="219"/>
      <c r="ASG45" s="219"/>
      <c r="ASH45" s="219"/>
      <c r="ASI45" s="219"/>
      <c r="ASJ45" s="219"/>
      <c r="ASK45" s="219"/>
      <c r="ASL45" s="219"/>
      <c r="ASM45" s="219"/>
      <c r="ASN45" s="219"/>
      <c r="ASO45" s="219"/>
      <c r="ASP45" s="219"/>
      <c r="ASQ45" s="219"/>
      <c r="ASR45" s="219"/>
      <c r="ASS45" s="219"/>
      <c r="AST45" s="219"/>
      <c r="ASU45" s="219"/>
      <c r="ASV45" s="219"/>
      <c r="ASW45" s="219"/>
      <c r="ASX45" s="219"/>
      <c r="ASY45" s="219"/>
      <c r="ASZ45" s="219"/>
      <c r="ATA45" s="219"/>
      <c r="ATB45" s="219"/>
      <c r="ATC45" s="219"/>
      <c r="ATD45" s="219"/>
      <c r="ATE45" s="219"/>
      <c r="ATF45" s="219"/>
      <c r="ATG45" s="219"/>
      <c r="ATH45" s="219"/>
      <c r="ATI45" s="219"/>
      <c r="ATJ45" s="219"/>
      <c r="ATK45" s="219"/>
      <c r="ATL45" s="219"/>
      <c r="ATM45" s="219"/>
      <c r="ATN45" s="219"/>
      <c r="ATO45" s="219"/>
      <c r="ATP45" s="219"/>
      <c r="ATQ45" s="219"/>
      <c r="ATR45" s="219"/>
      <c r="ATS45" s="219"/>
      <c r="ATT45" s="219"/>
      <c r="ATU45" s="219"/>
      <c r="ATV45" s="219"/>
      <c r="ATW45" s="219"/>
      <c r="ATX45" s="219"/>
      <c r="ATY45" s="219"/>
      <c r="ATZ45" s="219"/>
      <c r="AUA45" s="219"/>
      <c r="AUB45" s="219"/>
      <c r="AUC45" s="219"/>
      <c r="AUD45" s="219"/>
      <c r="AUE45" s="219"/>
      <c r="AUF45" s="219"/>
      <c r="AUG45" s="219"/>
      <c r="AUH45" s="219"/>
      <c r="AUI45" s="219"/>
      <c r="AUJ45" s="219"/>
      <c r="AUK45" s="219"/>
      <c r="AUL45" s="219"/>
      <c r="AUM45" s="219"/>
      <c r="AUN45" s="219"/>
      <c r="AUO45" s="219"/>
      <c r="AUP45" s="219"/>
      <c r="AUQ45" s="219"/>
      <c r="AUR45" s="219"/>
      <c r="AUS45" s="219"/>
      <c r="AUT45" s="219"/>
      <c r="AUU45" s="219"/>
      <c r="AUV45" s="219"/>
      <c r="AUW45" s="219"/>
      <c r="AUX45" s="219"/>
      <c r="AUY45" s="219"/>
      <c r="AUZ45" s="219"/>
      <c r="AVA45" s="219"/>
      <c r="AVB45" s="219"/>
      <c r="AVC45" s="219"/>
      <c r="AVD45" s="219"/>
      <c r="AVE45" s="219"/>
      <c r="AVF45" s="219"/>
      <c r="AVG45" s="219"/>
      <c r="AVH45" s="219"/>
      <c r="AVI45" s="219"/>
      <c r="AVJ45" s="219"/>
      <c r="AVK45" s="219"/>
      <c r="AVL45" s="219"/>
      <c r="AVM45" s="219"/>
      <c r="AVN45" s="219"/>
      <c r="AVO45" s="219"/>
      <c r="AVP45" s="219"/>
      <c r="AVQ45" s="219"/>
      <c r="AVR45" s="219"/>
      <c r="AVS45" s="219"/>
      <c r="AVT45" s="219"/>
      <c r="AVU45" s="219"/>
      <c r="AVV45" s="219"/>
      <c r="AVW45" s="219"/>
      <c r="AVX45" s="219"/>
      <c r="AVY45" s="219"/>
      <c r="AVZ45" s="219"/>
      <c r="AWA45" s="219"/>
      <c r="AWB45" s="219"/>
      <c r="AWC45" s="219"/>
      <c r="AWD45" s="219"/>
      <c r="AWE45" s="219"/>
      <c r="AWF45" s="219"/>
      <c r="AWG45" s="219"/>
      <c r="AWH45" s="219"/>
      <c r="AWI45" s="219"/>
      <c r="AWJ45" s="219"/>
      <c r="AWK45" s="219"/>
      <c r="AWL45" s="219"/>
      <c r="AWM45" s="219"/>
      <c r="AWN45" s="219"/>
      <c r="AWO45" s="219"/>
      <c r="AWP45" s="219"/>
      <c r="AWQ45" s="219"/>
      <c r="AWR45" s="219"/>
      <c r="AWS45" s="219"/>
      <c r="AWT45" s="219"/>
      <c r="AWU45" s="219"/>
      <c r="AWV45" s="219"/>
      <c r="AWW45" s="219"/>
      <c r="AWX45" s="219"/>
      <c r="AWY45" s="219"/>
      <c r="AWZ45" s="219"/>
      <c r="AXA45" s="219"/>
      <c r="AXB45" s="219"/>
      <c r="AXC45" s="219"/>
      <c r="AXD45" s="219"/>
      <c r="AXE45" s="219"/>
      <c r="AXF45" s="219"/>
      <c r="AXG45" s="219"/>
      <c r="AXH45" s="219"/>
      <c r="AXI45" s="219"/>
      <c r="AXJ45" s="219"/>
      <c r="AXK45" s="219"/>
      <c r="AXL45" s="219"/>
      <c r="AXM45" s="219"/>
      <c r="AXN45" s="219"/>
      <c r="BBY45" s="219"/>
      <c r="BBZ45" s="219"/>
      <c r="BCA45" s="219"/>
      <c r="BCB45" s="219"/>
      <c r="BCC45" s="219"/>
      <c r="BCD45" s="219"/>
      <c r="BCE45" s="219"/>
      <c r="BCF45" s="219"/>
      <c r="BCG45" s="219"/>
      <c r="BCH45" s="219"/>
      <c r="BCI45" s="219"/>
      <c r="BCJ45" s="219"/>
      <c r="BCK45" s="219"/>
      <c r="BCL45" s="219"/>
      <c r="BCM45" s="219"/>
      <c r="BCN45" s="219"/>
      <c r="BCO45" s="219"/>
      <c r="BCP45" s="219"/>
      <c r="BCQ45" s="219"/>
      <c r="BCR45" s="219"/>
      <c r="BKD45" s="219"/>
      <c r="BKE45" s="219"/>
      <c r="BKF45" s="219"/>
      <c r="BKG45" s="219"/>
      <c r="BKH45" s="219"/>
      <c r="BKI45" s="219"/>
      <c r="BKJ45" s="219"/>
      <c r="BKK45" s="219"/>
      <c r="BKL45" s="219"/>
      <c r="BKM45" s="219"/>
      <c r="BKN45" s="219"/>
      <c r="BKO45" s="219"/>
      <c r="BKP45" s="219"/>
      <c r="BKQ45" s="219"/>
      <c r="BKR45" s="219"/>
      <c r="BKS45" s="219"/>
      <c r="BKT45" s="219"/>
      <c r="BKU45" s="219"/>
      <c r="BKV45" s="219"/>
      <c r="BKW45" s="219"/>
      <c r="BKX45" s="219"/>
      <c r="BKY45" s="219"/>
      <c r="BKZ45" s="219"/>
      <c r="BLA45" s="219"/>
      <c r="BLB45" s="219"/>
      <c r="BLC45" s="219"/>
    </row>
    <row r="46" spans="1:1667" x14ac:dyDescent="0.2">
      <c r="A46" s="219"/>
      <c r="B46" s="219"/>
      <c r="C46" s="219"/>
      <c r="D46" s="219"/>
      <c r="E46" s="219"/>
      <c r="F46" s="219"/>
      <c r="G46" s="219"/>
      <c r="H46" s="219"/>
      <c r="I46" s="219"/>
      <c r="J46" s="219"/>
      <c r="K46" s="219"/>
      <c r="L46" s="219"/>
      <c r="M46" s="219"/>
      <c r="N46" s="219"/>
      <c r="O46" s="219"/>
      <c r="P46" s="219"/>
      <c r="Q46" s="219"/>
      <c r="R46" s="219"/>
      <c r="S46" s="219"/>
      <c r="T46" s="219"/>
      <c r="U46" s="219"/>
      <c r="V46" s="219"/>
      <c r="W46" s="219"/>
      <c r="X46" s="219"/>
      <c r="Y46" s="219"/>
      <c r="SO46" s="237"/>
      <c r="SP46" s="237"/>
      <c r="SQ46" s="23"/>
      <c r="SR46" s="23"/>
      <c r="TV46" s="219"/>
      <c r="TW46" s="219"/>
      <c r="TX46" s="219"/>
      <c r="TY46" s="219"/>
      <c r="XY46" s="219"/>
      <c r="XZ46" s="219"/>
      <c r="YA46" s="219"/>
      <c r="YB46" s="219"/>
      <c r="YC46" s="219"/>
      <c r="AAG46" s="219"/>
      <c r="AAH46" s="219"/>
      <c r="AAI46" s="219"/>
      <c r="AAJ46" s="219"/>
      <c r="AAK46" s="219"/>
      <c r="AAL46" s="219"/>
      <c r="AAM46" s="219"/>
      <c r="AAN46" s="219"/>
      <c r="AAO46" s="219"/>
      <c r="AAP46" s="219"/>
      <c r="AAQ46" s="219"/>
      <c r="AAR46" s="219"/>
      <c r="AAS46" s="219"/>
      <c r="AAT46" s="219"/>
      <c r="AAU46" s="219"/>
      <c r="AAV46" s="219"/>
      <c r="AAW46" s="219"/>
      <c r="AAX46" s="219"/>
      <c r="AAY46" s="219"/>
      <c r="AAZ46" s="219"/>
      <c r="ABA46" s="219"/>
      <c r="ABB46" s="219"/>
      <c r="ABC46" s="219"/>
      <c r="ABD46" s="219"/>
      <c r="ABE46" s="219"/>
      <c r="ABF46" s="219"/>
      <c r="ABG46" s="219"/>
      <c r="ABH46" s="219"/>
      <c r="ABI46" s="219"/>
      <c r="ABJ46" s="219"/>
      <c r="ABK46" s="219"/>
      <c r="ABL46" s="219"/>
      <c r="ABR46" s="219"/>
      <c r="ABS46" s="219"/>
      <c r="ABT46" s="219"/>
      <c r="ABU46" s="219"/>
      <c r="ABV46" s="219"/>
      <c r="ABW46" s="219"/>
      <c r="ABX46" s="219"/>
      <c r="ABY46" s="219"/>
      <c r="ABZ46" s="219"/>
      <c r="AJQ46" s="219"/>
      <c r="AJR46" s="219"/>
      <c r="AJS46" s="219"/>
      <c r="AJT46" s="219"/>
      <c r="AJU46" s="219"/>
      <c r="AJV46" s="219"/>
      <c r="AJW46" s="219"/>
      <c r="AJX46" s="219"/>
      <c r="AJY46" s="219"/>
      <c r="AJZ46" s="219"/>
      <c r="AKA46" s="219"/>
      <c r="AKB46" s="219"/>
      <c r="AKC46" s="219"/>
      <c r="AKD46" s="219"/>
      <c r="AKE46" s="219"/>
      <c r="AKF46" s="219"/>
      <c r="AKG46" s="219"/>
      <c r="AKH46" s="219"/>
      <c r="AKI46" s="219"/>
      <c r="AKJ46" s="219"/>
      <c r="AKK46" s="219"/>
      <c r="AKL46" s="219"/>
      <c r="AKM46" s="219"/>
      <c r="AKN46" s="219"/>
      <c r="AKO46" s="219"/>
      <c r="AKP46" s="219"/>
      <c r="AKQ46" s="219"/>
      <c r="AKR46" s="219"/>
      <c r="AKS46" s="219"/>
      <c r="AKT46" s="219"/>
      <c r="AKU46" s="219"/>
      <c r="AKV46" s="219"/>
      <c r="AKW46" s="219"/>
      <c r="AKX46" s="219"/>
      <c r="AKY46" s="219"/>
      <c r="AKZ46" s="219"/>
      <c r="ALA46" s="219"/>
      <c r="ALB46" s="219"/>
      <c r="ALC46" s="219"/>
      <c r="ALD46" s="219"/>
      <c r="ALE46" s="219"/>
      <c r="ALF46" s="219"/>
      <c r="ALG46" s="219"/>
      <c r="ALH46" s="219"/>
      <c r="ALI46" s="219"/>
      <c r="ALJ46" s="219"/>
      <c r="ALK46" s="219"/>
      <c r="ALL46" s="219"/>
      <c r="ALM46" s="219"/>
      <c r="ALN46" s="219"/>
      <c r="ALO46" s="219"/>
      <c r="ALP46" s="219"/>
      <c r="ALQ46" s="219"/>
      <c r="ALR46" s="219"/>
      <c r="ALS46" s="219"/>
      <c r="ALT46" s="219"/>
      <c r="ALU46" s="219"/>
      <c r="ALV46" s="219"/>
      <c r="ALW46" s="219"/>
      <c r="ALX46" s="219"/>
      <c r="ALY46" s="219"/>
      <c r="ALZ46" s="219"/>
      <c r="AMA46" s="219"/>
      <c r="AMB46" s="219"/>
      <c r="AMC46" s="219"/>
      <c r="AMD46" s="219"/>
      <c r="AME46" s="219"/>
      <c r="AMF46" s="219"/>
      <c r="AMG46" s="219"/>
      <c r="AMH46" s="219"/>
      <c r="AMI46" s="219"/>
      <c r="AMJ46" s="219"/>
      <c r="AMK46" s="219"/>
      <c r="AML46" s="219"/>
      <c r="AMM46" s="219"/>
      <c r="AMN46" s="219"/>
      <c r="AMO46" s="219"/>
      <c r="AMP46" s="219"/>
      <c r="AMQ46" s="219"/>
      <c r="AMR46" s="219"/>
      <c r="AMS46" s="219"/>
      <c r="AMT46" s="219"/>
      <c r="AMU46" s="219"/>
      <c r="AMV46" s="219"/>
      <c r="AMW46" s="219"/>
      <c r="AMX46" s="219"/>
      <c r="AMY46" s="219"/>
      <c r="AMZ46" s="219"/>
      <c r="ANA46" s="219"/>
      <c r="ANB46" s="219"/>
      <c r="ANC46" s="219"/>
      <c r="AND46" s="219"/>
      <c r="ANE46" s="219"/>
      <c r="ANF46" s="219"/>
      <c r="ANG46" s="219"/>
      <c r="ANH46" s="219"/>
      <c r="ANI46" s="219"/>
      <c r="ANJ46" s="219"/>
      <c r="ANK46" s="219"/>
      <c r="ANL46" s="219"/>
      <c r="ANM46" s="219"/>
      <c r="ANN46" s="219"/>
      <c r="ANO46" s="219"/>
      <c r="ANP46" s="219"/>
      <c r="ANQ46" s="219"/>
      <c r="ANR46" s="219"/>
      <c r="ANS46" s="219"/>
      <c r="ANT46" s="219"/>
      <c r="ANU46" s="219"/>
      <c r="ANV46" s="219"/>
      <c r="ANW46" s="219"/>
      <c r="ANX46" s="219"/>
      <c r="ANY46" s="219"/>
      <c r="ANZ46" s="219"/>
      <c r="AOA46" s="219"/>
      <c r="AOB46" s="219"/>
      <c r="AOC46" s="219"/>
      <c r="AOD46" s="219"/>
      <c r="AOE46" s="219"/>
      <c r="AOF46" s="219"/>
      <c r="AOG46" s="219"/>
      <c r="AOH46" s="219"/>
      <c r="AOI46" s="219"/>
      <c r="AOJ46" s="219"/>
      <c r="AOK46" s="219"/>
      <c r="AOL46" s="219"/>
      <c r="AOM46" s="219"/>
      <c r="AON46" s="219"/>
      <c r="AOO46" s="219"/>
      <c r="AOP46" s="219"/>
      <c r="AOQ46" s="219"/>
      <c r="AOR46" s="219"/>
      <c r="AOS46" s="219"/>
      <c r="AOT46" s="219"/>
      <c r="AOU46" s="219"/>
      <c r="AOV46" s="219"/>
      <c r="AOW46" s="219"/>
      <c r="AOX46" s="219"/>
      <c r="AOY46" s="219"/>
      <c r="AOZ46" s="219"/>
      <c r="APA46" s="219"/>
      <c r="APB46" s="219"/>
      <c r="APC46" s="219"/>
      <c r="APD46" s="219"/>
      <c r="APE46" s="219"/>
      <c r="APF46" s="219"/>
      <c r="APG46" s="219"/>
      <c r="APH46" s="219"/>
      <c r="API46" s="219"/>
      <c r="APJ46" s="219"/>
      <c r="APK46" s="219"/>
      <c r="APL46" s="219"/>
      <c r="APM46" s="219"/>
      <c r="APN46" s="219"/>
      <c r="APO46" s="219"/>
      <c r="APP46" s="219"/>
      <c r="APQ46" s="219"/>
      <c r="APR46" s="219"/>
      <c r="APS46" s="219"/>
      <c r="APT46" s="219"/>
      <c r="APU46" s="219"/>
      <c r="APV46" s="219"/>
      <c r="APW46" s="219"/>
      <c r="APX46" s="219"/>
      <c r="APY46" s="219"/>
      <c r="APZ46" s="219"/>
      <c r="AQA46" s="219"/>
      <c r="AQB46" s="219"/>
      <c r="AQC46" s="219"/>
      <c r="AQD46" s="219"/>
      <c r="AQE46" s="219"/>
      <c r="AQF46" s="219"/>
      <c r="AQG46" s="219"/>
      <c r="AQH46" s="219"/>
      <c r="AQI46" s="219"/>
      <c r="AQJ46" s="219"/>
      <c r="AQK46" s="219"/>
      <c r="AQL46" s="219"/>
      <c r="AQM46" s="219"/>
      <c r="AQN46" s="219"/>
      <c r="AQO46" s="219"/>
      <c r="AQP46" s="219"/>
      <c r="AQQ46" s="219"/>
      <c r="AQR46" s="219"/>
      <c r="AQS46" s="219"/>
      <c r="AQT46" s="219"/>
      <c r="AQU46" s="219"/>
      <c r="AQV46" s="219"/>
      <c r="AQW46" s="219"/>
      <c r="AQX46" s="219"/>
      <c r="AQY46" s="219"/>
      <c r="AQZ46" s="219"/>
      <c r="ARA46" s="219"/>
      <c r="ARB46" s="219"/>
      <c r="ARC46" s="219"/>
      <c r="ARD46" s="219"/>
      <c r="ARE46" s="219"/>
      <c r="ARF46" s="219"/>
      <c r="ARG46" s="219"/>
      <c r="ARH46" s="219"/>
      <c r="ARI46" s="219"/>
      <c r="ARJ46" s="219"/>
      <c r="ARK46" s="219"/>
      <c r="ARL46" s="219"/>
      <c r="ARM46" s="219"/>
      <c r="ARN46" s="219"/>
      <c r="ARO46" s="219"/>
      <c r="ARP46" s="219"/>
      <c r="ARQ46" s="219"/>
      <c r="ARR46" s="219"/>
      <c r="ARS46" s="219"/>
      <c r="ART46" s="219"/>
      <c r="ARU46" s="219"/>
      <c r="ARV46" s="219"/>
      <c r="ARW46" s="219"/>
      <c r="ARX46" s="219"/>
      <c r="ARY46" s="219"/>
      <c r="ARZ46" s="219"/>
      <c r="ASA46" s="219"/>
      <c r="ASB46" s="219"/>
      <c r="ASC46" s="219"/>
      <c r="ASD46" s="219"/>
      <c r="ASE46" s="219"/>
      <c r="ASF46" s="219"/>
      <c r="ASG46" s="219"/>
      <c r="ASH46" s="219"/>
      <c r="ASI46" s="219"/>
      <c r="ASJ46" s="219"/>
      <c r="ASK46" s="219"/>
      <c r="ASL46" s="219"/>
      <c r="ASM46" s="219"/>
      <c r="ASN46" s="219"/>
      <c r="ASO46" s="219"/>
      <c r="ASP46" s="219"/>
      <c r="ASQ46" s="219"/>
      <c r="ASR46" s="219"/>
      <c r="ASS46" s="219"/>
      <c r="AST46" s="219"/>
      <c r="ASU46" s="219"/>
      <c r="ASV46" s="219"/>
      <c r="ASW46" s="219"/>
      <c r="ASX46" s="219"/>
      <c r="ASY46" s="219"/>
      <c r="ASZ46" s="219"/>
      <c r="ATA46" s="219"/>
      <c r="ATB46" s="219"/>
      <c r="ATC46" s="219"/>
      <c r="ATD46" s="219"/>
      <c r="ATE46" s="219"/>
      <c r="ATF46" s="219"/>
      <c r="ATG46" s="219"/>
      <c r="ATH46" s="219"/>
      <c r="ATI46" s="219"/>
      <c r="ATJ46" s="219"/>
      <c r="ATK46" s="219"/>
      <c r="ATL46" s="219"/>
      <c r="ATM46" s="219"/>
      <c r="ATN46" s="219"/>
      <c r="ATO46" s="219"/>
      <c r="ATP46" s="219"/>
      <c r="ATQ46" s="219"/>
      <c r="ATR46" s="219"/>
      <c r="ATS46" s="219"/>
      <c r="ATT46" s="219"/>
      <c r="ATU46" s="219"/>
      <c r="ATV46" s="219"/>
      <c r="ATW46" s="219"/>
      <c r="ATX46" s="219"/>
      <c r="ATY46" s="219"/>
      <c r="ATZ46" s="219"/>
      <c r="AUA46" s="219"/>
      <c r="AUB46" s="219"/>
      <c r="AUC46" s="219"/>
      <c r="AUD46" s="219"/>
      <c r="AUE46" s="219"/>
      <c r="AUF46" s="219"/>
      <c r="AUG46" s="219"/>
      <c r="AUH46" s="219"/>
      <c r="AUI46" s="219"/>
      <c r="AUJ46" s="219"/>
      <c r="AUK46" s="219"/>
      <c r="AUL46" s="219"/>
      <c r="AUM46" s="219"/>
      <c r="AUN46" s="219"/>
      <c r="AUO46" s="219"/>
      <c r="AUP46" s="219"/>
      <c r="AUQ46" s="219"/>
      <c r="AUR46" s="219"/>
      <c r="AUS46" s="219"/>
      <c r="AUT46" s="219"/>
      <c r="AUU46" s="219"/>
      <c r="AUV46" s="219"/>
      <c r="AUW46" s="219"/>
      <c r="AUX46" s="219"/>
      <c r="AUY46" s="219"/>
      <c r="AUZ46" s="219"/>
      <c r="AVA46" s="219"/>
      <c r="AVB46" s="219"/>
      <c r="AVC46" s="219"/>
      <c r="AVD46" s="219"/>
      <c r="AVE46" s="219"/>
      <c r="AVF46" s="219"/>
      <c r="AVG46" s="219"/>
      <c r="AVH46" s="219"/>
      <c r="AVI46" s="219"/>
      <c r="AVJ46" s="219"/>
      <c r="AVK46" s="219"/>
      <c r="AVL46" s="219"/>
      <c r="AVM46" s="219"/>
      <c r="AVN46" s="219"/>
      <c r="AVO46" s="219"/>
      <c r="AVP46" s="219"/>
      <c r="AVQ46" s="219"/>
      <c r="AVR46" s="219"/>
      <c r="AVS46" s="219"/>
      <c r="AVT46" s="219"/>
      <c r="AVU46" s="219"/>
      <c r="AVV46" s="219"/>
      <c r="AVW46" s="219"/>
      <c r="AVX46" s="219"/>
      <c r="AVY46" s="219"/>
      <c r="AVZ46" s="219"/>
      <c r="AWA46" s="219"/>
      <c r="AWB46" s="219"/>
      <c r="AWC46" s="219"/>
      <c r="AWD46" s="219"/>
      <c r="AWE46" s="219"/>
      <c r="AWF46" s="219"/>
      <c r="AWG46" s="219"/>
      <c r="AWH46" s="219"/>
      <c r="AWI46" s="219"/>
      <c r="AWJ46" s="219"/>
      <c r="AWK46" s="219"/>
      <c r="AWL46" s="219"/>
      <c r="AWM46" s="219"/>
      <c r="AWN46" s="219"/>
      <c r="AWO46" s="219"/>
      <c r="AWP46" s="219"/>
      <c r="AWQ46" s="219"/>
      <c r="AWR46" s="219"/>
      <c r="AWS46" s="219"/>
      <c r="AWT46" s="219"/>
      <c r="AWU46" s="219"/>
      <c r="AWV46" s="219"/>
      <c r="AWW46" s="219"/>
      <c r="AWX46" s="219"/>
      <c r="AWY46" s="219"/>
      <c r="AWZ46" s="219"/>
      <c r="AXA46" s="219"/>
      <c r="AXB46" s="219"/>
      <c r="AXC46" s="219"/>
      <c r="AXD46" s="219"/>
      <c r="AXE46" s="219"/>
      <c r="AXF46" s="219"/>
      <c r="AXG46" s="219"/>
      <c r="AXH46" s="219"/>
      <c r="AXI46" s="219"/>
      <c r="AXJ46" s="219"/>
      <c r="AXK46" s="219"/>
      <c r="AXL46" s="219"/>
      <c r="AXM46" s="219"/>
      <c r="AXN46" s="219"/>
      <c r="BBY46" s="219"/>
      <c r="BBZ46" s="219"/>
      <c r="BCA46" s="219"/>
      <c r="BCB46" s="219"/>
      <c r="BCC46" s="219"/>
      <c r="BCD46" s="219"/>
      <c r="BCE46" s="219"/>
      <c r="BCF46" s="219"/>
      <c r="BCG46" s="219"/>
      <c r="BCH46" s="219"/>
      <c r="BCI46" s="219"/>
      <c r="BCJ46" s="219"/>
      <c r="BCK46" s="219"/>
      <c r="BCL46" s="219"/>
      <c r="BCM46" s="219"/>
      <c r="BCN46" s="219"/>
      <c r="BCO46" s="219"/>
      <c r="BCP46" s="219"/>
      <c r="BCQ46" s="219"/>
      <c r="BCR46" s="219"/>
      <c r="BKD46" s="219"/>
      <c r="BKE46" s="219"/>
      <c r="BKF46" s="219"/>
      <c r="BKG46" s="219"/>
      <c r="BKH46" s="219"/>
      <c r="BKI46" s="219"/>
      <c r="BKJ46" s="219"/>
      <c r="BKK46" s="219"/>
      <c r="BKL46" s="219"/>
      <c r="BKM46" s="219"/>
      <c r="BKN46" s="219"/>
      <c r="BKO46" s="219"/>
      <c r="BKP46" s="219"/>
      <c r="BKQ46" s="219"/>
      <c r="BKR46" s="219"/>
      <c r="BKS46" s="219"/>
      <c r="BKT46" s="219"/>
      <c r="BKU46" s="219"/>
      <c r="BKV46" s="219"/>
      <c r="BKW46" s="219"/>
      <c r="BKX46" s="219"/>
      <c r="BKY46" s="219"/>
      <c r="BKZ46" s="219"/>
      <c r="BLA46" s="219"/>
      <c r="BLB46" s="219"/>
      <c r="BLC46" s="219"/>
    </row>
    <row r="47" spans="1:1667" x14ac:dyDescent="0.2">
      <c r="A47" s="219"/>
      <c r="B47" s="219"/>
      <c r="C47" s="219"/>
      <c r="D47" s="219"/>
      <c r="E47" s="219"/>
      <c r="F47" s="219"/>
      <c r="G47" s="219"/>
      <c r="H47" s="219"/>
      <c r="I47" s="219"/>
      <c r="J47" s="219"/>
      <c r="K47" s="219"/>
      <c r="L47" s="219"/>
      <c r="M47" s="219"/>
      <c r="N47" s="219"/>
      <c r="O47" s="219"/>
      <c r="P47" s="219"/>
      <c r="Q47" s="219"/>
      <c r="R47" s="219"/>
      <c r="S47" s="219"/>
      <c r="T47" s="219"/>
      <c r="U47" s="219"/>
      <c r="V47" s="219"/>
      <c r="W47" s="219"/>
      <c r="X47" s="219"/>
      <c r="Y47" s="219"/>
      <c r="SO47" s="237"/>
      <c r="SP47" s="237"/>
      <c r="SQ47" s="23"/>
      <c r="SR47" s="23"/>
      <c r="TV47" s="219"/>
      <c r="TW47" s="219"/>
      <c r="TX47" s="219"/>
      <c r="TY47" s="219"/>
      <c r="XY47" s="219"/>
      <c r="XZ47" s="219"/>
      <c r="YA47" s="219"/>
      <c r="YB47" s="219"/>
      <c r="YC47" s="219"/>
      <c r="AAG47" s="219"/>
      <c r="AAH47" s="219"/>
      <c r="AAI47" s="219"/>
      <c r="AAJ47" s="219"/>
      <c r="AAK47" s="219"/>
      <c r="AAL47" s="219"/>
      <c r="AAM47" s="219"/>
      <c r="AAN47" s="219"/>
      <c r="AAO47" s="219"/>
      <c r="AAP47" s="219"/>
      <c r="AAQ47" s="219"/>
      <c r="AAR47" s="219"/>
      <c r="AAS47" s="219"/>
      <c r="AAT47" s="219"/>
      <c r="AAU47" s="219"/>
      <c r="AAV47" s="219"/>
      <c r="AAW47" s="219"/>
      <c r="AAX47" s="219"/>
      <c r="AAY47" s="219"/>
      <c r="AAZ47" s="219"/>
      <c r="ABA47" s="219"/>
      <c r="ABB47" s="219"/>
      <c r="ABC47" s="219"/>
      <c r="ABD47" s="219"/>
      <c r="ABE47" s="219"/>
      <c r="ABF47" s="219"/>
      <c r="ABG47" s="219"/>
      <c r="ABH47" s="219"/>
      <c r="ABI47" s="219"/>
      <c r="ABJ47" s="219"/>
      <c r="ABK47" s="219"/>
      <c r="ABL47" s="219"/>
      <c r="ABR47" s="219"/>
      <c r="ABS47" s="219"/>
      <c r="ABT47" s="219"/>
      <c r="ABU47" s="219"/>
      <c r="ABV47" s="219"/>
      <c r="ABW47" s="219"/>
      <c r="ABX47" s="219"/>
      <c r="ABY47" s="219"/>
      <c r="ABZ47" s="219"/>
      <c r="AJQ47" s="219"/>
      <c r="AJR47" s="219"/>
      <c r="AJS47" s="219"/>
      <c r="AJT47" s="219"/>
      <c r="AJU47" s="219"/>
      <c r="AJV47" s="219"/>
      <c r="AJW47" s="219"/>
      <c r="AJX47" s="219"/>
      <c r="AJY47" s="219"/>
      <c r="AJZ47" s="219"/>
      <c r="AKA47" s="219"/>
      <c r="AKB47" s="219"/>
      <c r="AKC47" s="219"/>
      <c r="AKD47" s="219"/>
      <c r="AKE47" s="219"/>
      <c r="AKF47" s="219"/>
      <c r="AKG47" s="219"/>
      <c r="AKH47" s="219"/>
      <c r="AKI47" s="219"/>
      <c r="AKJ47" s="219"/>
      <c r="AKK47" s="219"/>
      <c r="AKL47" s="219"/>
      <c r="AKM47" s="219"/>
      <c r="AKN47" s="219"/>
      <c r="AKO47" s="219"/>
      <c r="AKP47" s="219"/>
      <c r="AKQ47" s="219"/>
      <c r="AKR47" s="219"/>
      <c r="AKS47" s="219"/>
      <c r="AKT47" s="219"/>
      <c r="AKU47" s="219"/>
      <c r="AKV47" s="219"/>
      <c r="AKW47" s="219"/>
      <c r="AKX47" s="219"/>
      <c r="AKY47" s="219"/>
      <c r="AKZ47" s="219"/>
      <c r="ALA47" s="219"/>
      <c r="ALB47" s="219"/>
      <c r="ALC47" s="219"/>
      <c r="ALD47" s="219"/>
      <c r="ALE47" s="219"/>
      <c r="ALF47" s="219"/>
      <c r="ALG47" s="219"/>
      <c r="ALH47" s="219"/>
      <c r="ALI47" s="219"/>
      <c r="ALJ47" s="219"/>
      <c r="ALK47" s="219"/>
      <c r="ALL47" s="219"/>
      <c r="ALM47" s="219"/>
      <c r="ALN47" s="219"/>
      <c r="ALO47" s="219"/>
      <c r="ALP47" s="219"/>
      <c r="ALQ47" s="219"/>
      <c r="ALR47" s="219"/>
      <c r="ALS47" s="219"/>
      <c r="ALT47" s="219"/>
      <c r="ALU47" s="219"/>
      <c r="ALV47" s="219"/>
      <c r="ALW47" s="219"/>
      <c r="ALX47" s="219"/>
      <c r="ALY47" s="219"/>
      <c r="ALZ47" s="219"/>
      <c r="AMA47" s="219"/>
      <c r="AMB47" s="219"/>
      <c r="AMC47" s="219"/>
      <c r="AMD47" s="219"/>
      <c r="AME47" s="219"/>
      <c r="AMF47" s="219"/>
      <c r="AMG47" s="219"/>
      <c r="AMH47" s="219"/>
      <c r="AMI47" s="219"/>
      <c r="AMJ47" s="219"/>
      <c r="AMK47" s="219"/>
      <c r="AML47" s="219"/>
      <c r="AMM47" s="219"/>
      <c r="AMN47" s="219"/>
      <c r="AMO47" s="219"/>
      <c r="AMP47" s="219"/>
      <c r="AMQ47" s="219"/>
      <c r="AMR47" s="219"/>
      <c r="AMS47" s="219"/>
      <c r="AMT47" s="219"/>
      <c r="AMU47" s="219"/>
      <c r="AMV47" s="219"/>
      <c r="AMW47" s="219"/>
      <c r="AMX47" s="219"/>
      <c r="AMY47" s="219"/>
      <c r="AMZ47" s="219"/>
      <c r="ANA47" s="219"/>
      <c r="ANB47" s="219"/>
      <c r="ANC47" s="219"/>
      <c r="AND47" s="219"/>
      <c r="ANE47" s="219"/>
      <c r="ANF47" s="219"/>
      <c r="ANG47" s="219"/>
      <c r="ANH47" s="219"/>
      <c r="ANI47" s="219"/>
      <c r="ANJ47" s="219"/>
      <c r="ANK47" s="219"/>
      <c r="ANL47" s="219"/>
      <c r="ANM47" s="219"/>
      <c r="ANN47" s="219"/>
      <c r="ANO47" s="219"/>
      <c r="ANP47" s="219"/>
      <c r="ANQ47" s="219"/>
      <c r="ANR47" s="219"/>
      <c r="ANS47" s="219"/>
      <c r="ANT47" s="219"/>
      <c r="ANU47" s="219"/>
      <c r="ANV47" s="219"/>
      <c r="ANW47" s="219"/>
      <c r="ANX47" s="219"/>
      <c r="ANY47" s="219"/>
      <c r="ANZ47" s="219"/>
      <c r="AOA47" s="219"/>
      <c r="AOB47" s="219"/>
      <c r="AOC47" s="219"/>
      <c r="AOD47" s="219"/>
      <c r="AOE47" s="219"/>
      <c r="AOF47" s="219"/>
      <c r="AOG47" s="219"/>
      <c r="AOH47" s="219"/>
      <c r="AOI47" s="219"/>
      <c r="AOJ47" s="219"/>
      <c r="AOK47" s="219"/>
      <c r="AOL47" s="219"/>
      <c r="AOM47" s="219"/>
      <c r="AON47" s="219"/>
      <c r="AOO47" s="219"/>
      <c r="AOP47" s="219"/>
      <c r="AOQ47" s="219"/>
      <c r="AOR47" s="219"/>
      <c r="AOS47" s="219"/>
      <c r="AOT47" s="219"/>
      <c r="AOU47" s="219"/>
      <c r="AOV47" s="219"/>
      <c r="AOW47" s="219"/>
      <c r="AOX47" s="219"/>
      <c r="AOY47" s="219"/>
      <c r="AOZ47" s="219"/>
      <c r="APA47" s="219"/>
      <c r="APB47" s="219"/>
      <c r="APC47" s="219"/>
      <c r="APD47" s="219"/>
      <c r="APE47" s="219"/>
      <c r="APF47" s="219"/>
      <c r="APG47" s="219"/>
      <c r="APH47" s="219"/>
      <c r="API47" s="219"/>
      <c r="APJ47" s="219"/>
      <c r="APK47" s="219"/>
      <c r="APL47" s="219"/>
      <c r="APM47" s="219"/>
      <c r="APN47" s="219"/>
      <c r="APO47" s="219"/>
      <c r="APP47" s="219"/>
      <c r="APQ47" s="219"/>
      <c r="APR47" s="219"/>
      <c r="APS47" s="219"/>
      <c r="APT47" s="219"/>
      <c r="APU47" s="219"/>
      <c r="APV47" s="219"/>
      <c r="APW47" s="219"/>
      <c r="APX47" s="219"/>
      <c r="APY47" s="219"/>
      <c r="APZ47" s="219"/>
      <c r="AQA47" s="219"/>
      <c r="AQB47" s="219"/>
      <c r="AQC47" s="219"/>
      <c r="AQD47" s="219"/>
      <c r="AQE47" s="219"/>
      <c r="AQF47" s="219"/>
      <c r="AQG47" s="219"/>
      <c r="AQH47" s="219"/>
      <c r="AQI47" s="219"/>
      <c r="AQJ47" s="219"/>
      <c r="AQK47" s="219"/>
      <c r="AQL47" s="219"/>
      <c r="AQM47" s="219"/>
      <c r="AQN47" s="219"/>
      <c r="AQO47" s="219"/>
      <c r="AQP47" s="219"/>
      <c r="AQQ47" s="219"/>
      <c r="AQR47" s="219"/>
      <c r="AQS47" s="219"/>
      <c r="AQT47" s="219"/>
      <c r="AQU47" s="219"/>
      <c r="AQV47" s="219"/>
      <c r="AQW47" s="219"/>
      <c r="AQX47" s="219"/>
      <c r="AQY47" s="219"/>
      <c r="AQZ47" s="219"/>
      <c r="ARA47" s="219"/>
      <c r="ARB47" s="219"/>
      <c r="ARC47" s="219"/>
      <c r="ARD47" s="219"/>
      <c r="ARE47" s="219"/>
      <c r="ARF47" s="219"/>
      <c r="ARG47" s="219"/>
      <c r="ARH47" s="219"/>
      <c r="ARI47" s="219"/>
      <c r="ARJ47" s="219"/>
      <c r="ARK47" s="219"/>
      <c r="ARL47" s="219"/>
      <c r="ARM47" s="219"/>
      <c r="ARN47" s="219"/>
      <c r="ARO47" s="219"/>
      <c r="ARP47" s="219"/>
      <c r="ARQ47" s="219"/>
      <c r="ARR47" s="219"/>
      <c r="ARS47" s="219"/>
      <c r="ART47" s="219"/>
      <c r="ARU47" s="219"/>
      <c r="ARV47" s="219"/>
      <c r="ARW47" s="219"/>
      <c r="ARX47" s="219"/>
      <c r="ARY47" s="219"/>
      <c r="ARZ47" s="219"/>
      <c r="ASA47" s="219"/>
      <c r="ASB47" s="219"/>
      <c r="ASC47" s="219"/>
      <c r="ASD47" s="219"/>
      <c r="ASE47" s="219"/>
      <c r="ASF47" s="219"/>
      <c r="ASG47" s="219"/>
      <c r="ASH47" s="219"/>
      <c r="ASI47" s="219"/>
      <c r="ASJ47" s="219"/>
      <c r="ASK47" s="219"/>
      <c r="ASL47" s="219"/>
      <c r="ASM47" s="219"/>
      <c r="ASN47" s="219"/>
      <c r="ASO47" s="219"/>
      <c r="ASP47" s="219"/>
      <c r="ASQ47" s="219"/>
      <c r="ASR47" s="219"/>
      <c r="ASS47" s="219"/>
      <c r="AST47" s="219"/>
      <c r="ASU47" s="219"/>
      <c r="ASV47" s="219"/>
      <c r="ASW47" s="219"/>
      <c r="ASX47" s="219"/>
      <c r="ASY47" s="219"/>
      <c r="ASZ47" s="219"/>
      <c r="ATA47" s="219"/>
      <c r="ATB47" s="219"/>
      <c r="ATC47" s="219"/>
      <c r="ATD47" s="219"/>
      <c r="ATE47" s="219"/>
      <c r="ATF47" s="219"/>
      <c r="ATG47" s="219"/>
      <c r="ATH47" s="219"/>
      <c r="ATI47" s="219"/>
      <c r="ATJ47" s="219"/>
      <c r="ATK47" s="219"/>
      <c r="ATL47" s="219"/>
      <c r="ATM47" s="219"/>
      <c r="ATN47" s="219"/>
      <c r="ATO47" s="219"/>
      <c r="ATP47" s="219"/>
      <c r="ATQ47" s="219"/>
      <c r="ATR47" s="219"/>
      <c r="ATS47" s="219"/>
      <c r="ATT47" s="219"/>
      <c r="ATU47" s="219"/>
      <c r="ATV47" s="219"/>
      <c r="ATW47" s="219"/>
      <c r="ATX47" s="219"/>
      <c r="ATY47" s="219"/>
      <c r="ATZ47" s="219"/>
      <c r="AUA47" s="219"/>
      <c r="AUB47" s="219"/>
      <c r="AUC47" s="219"/>
      <c r="AUD47" s="219"/>
      <c r="AUE47" s="219"/>
      <c r="AUF47" s="219"/>
      <c r="AUG47" s="219"/>
      <c r="AUH47" s="219"/>
      <c r="AUI47" s="219"/>
      <c r="AUJ47" s="219"/>
      <c r="AUK47" s="219"/>
      <c r="AUL47" s="219"/>
      <c r="AUM47" s="219"/>
      <c r="AUN47" s="219"/>
      <c r="AUO47" s="219"/>
      <c r="AUP47" s="219"/>
      <c r="AUQ47" s="219"/>
      <c r="AUR47" s="219"/>
      <c r="AUS47" s="219"/>
      <c r="AUT47" s="219"/>
      <c r="AUU47" s="219"/>
      <c r="AUV47" s="219"/>
      <c r="AUW47" s="219"/>
      <c r="AUX47" s="219"/>
      <c r="AUY47" s="219"/>
      <c r="AUZ47" s="219"/>
      <c r="AVA47" s="219"/>
      <c r="AVB47" s="219"/>
      <c r="AVC47" s="219"/>
      <c r="AVD47" s="219"/>
      <c r="AVE47" s="219"/>
      <c r="AVF47" s="219"/>
      <c r="AVG47" s="219"/>
      <c r="AVH47" s="219"/>
      <c r="AVI47" s="219"/>
      <c r="AVJ47" s="219"/>
      <c r="AVK47" s="219"/>
      <c r="AVL47" s="219"/>
      <c r="AVM47" s="219"/>
      <c r="AVN47" s="219"/>
      <c r="AVO47" s="219"/>
      <c r="AVP47" s="219"/>
      <c r="AVQ47" s="219"/>
      <c r="AVR47" s="219"/>
      <c r="AVS47" s="219"/>
      <c r="AVT47" s="219"/>
      <c r="AVU47" s="219"/>
      <c r="AVV47" s="219"/>
      <c r="AVW47" s="219"/>
      <c r="AVX47" s="219"/>
      <c r="AVY47" s="219"/>
      <c r="AVZ47" s="219"/>
      <c r="AWA47" s="219"/>
      <c r="AWB47" s="219"/>
      <c r="AWC47" s="219"/>
      <c r="AWD47" s="219"/>
      <c r="AWE47" s="219"/>
      <c r="AWF47" s="219"/>
      <c r="AWG47" s="219"/>
      <c r="AWH47" s="219"/>
      <c r="AWI47" s="219"/>
      <c r="AWJ47" s="219"/>
      <c r="AWK47" s="219"/>
      <c r="AWL47" s="219"/>
      <c r="AWM47" s="219"/>
      <c r="AWN47" s="219"/>
      <c r="AWO47" s="219"/>
      <c r="AWP47" s="219"/>
      <c r="AWQ47" s="219"/>
      <c r="AWR47" s="219"/>
      <c r="AWS47" s="219"/>
      <c r="AWT47" s="219"/>
      <c r="AWU47" s="219"/>
      <c r="AWV47" s="219"/>
      <c r="AWW47" s="219"/>
      <c r="AWX47" s="219"/>
      <c r="AWY47" s="219"/>
      <c r="AWZ47" s="219"/>
      <c r="AXA47" s="219"/>
      <c r="AXB47" s="219"/>
      <c r="AXC47" s="219"/>
      <c r="AXD47" s="219"/>
      <c r="AXE47" s="219"/>
      <c r="AXF47" s="219"/>
      <c r="AXG47" s="219"/>
      <c r="AXH47" s="219"/>
      <c r="AXI47" s="219"/>
      <c r="AXJ47" s="219"/>
      <c r="AXK47" s="219"/>
      <c r="AXL47" s="219"/>
      <c r="AXM47" s="219"/>
      <c r="AXN47" s="219"/>
      <c r="BBY47" s="219"/>
      <c r="BBZ47" s="219"/>
      <c r="BCA47" s="219"/>
      <c r="BCB47" s="219"/>
      <c r="BCC47" s="219"/>
      <c r="BCD47" s="219"/>
      <c r="BCE47" s="219"/>
      <c r="BCF47" s="219"/>
      <c r="BCG47" s="219"/>
      <c r="BCH47" s="219"/>
      <c r="BCI47" s="219"/>
      <c r="BCJ47" s="219"/>
      <c r="BCK47" s="219"/>
      <c r="BCL47" s="219"/>
      <c r="BCM47" s="219"/>
      <c r="BCN47" s="219"/>
      <c r="BCO47" s="219"/>
      <c r="BCP47" s="219"/>
      <c r="BCQ47" s="219"/>
      <c r="BCR47" s="219"/>
      <c r="BKD47" s="219"/>
      <c r="BKE47" s="219"/>
      <c r="BKF47" s="219"/>
      <c r="BKG47" s="219"/>
      <c r="BKH47" s="219"/>
      <c r="BKI47" s="219"/>
      <c r="BKJ47" s="219"/>
      <c r="BKK47" s="219"/>
      <c r="BKL47" s="219"/>
      <c r="BKM47" s="219"/>
      <c r="BKN47" s="219"/>
      <c r="BKO47" s="219"/>
      <c r="BKP47" s="219"/>
      <c r="BKQ47" s="219"/>
      <c r="BKR47" s="219"/>
      <c r="BKS47" s="219"/>
      <c r="BKT47" s="219"/>
      <c r="BKU47" s="219"/>
      <c r="BKV47" s="219"/>
      <c r="BKW47" s="219"/>
      <c r="BKX47" s="219"/>
      <c r="BKY47" s="219"/>
      <c r="BKZ47" s="219"/>
      <c r="BLA47" s="219"/>
      <c r="BLB47" s="219"/>
      <c r="BLC47" s="219"/>
    </row>
    <row r="48" spans="1:1667" x14ac:dyDescent="0.2">
      <c r="A48" s="219"/>
      <c r="B48" s="219"/>
      <c r="C48" s="219"/>
      <c r="D48" s="219"/>
      <c r="E48" s="219"/>
      <c r="F48" s="219"/>
      <c r="G48" s="219"/>
      <c r="H48" s="219"/>
      <c r="I48" s="219"/>
      <c r="J48" s="219"/>
      <c r="K48" s="219"/>
      <c r="L48" s="219"/>
      <c r="M48" s="219"/>
      <c r="N48" s="219"/>
      <c r="O48" s="219"/>
      <c r="P48" s="219"/>
      <c r="Q48" s="219"/>
      <c r="R48" s="219"/>
      <c r="S48" s="219"/>
      <c r="T48" s="219"/>
      <c r="U48" s="219"/>
      <c r="V48" s="219"/>
      <c r="W48" s="219"/>
      <c r="X48" s="219"/>
      <c r="Y48" s="219"/>
      <c r="SO48" s="60"/>
      <c r="SP48" s="60"/>
      <c r="SQ48" s="209"/>
      <c r="SR48" s="209"/>
      <c r="TV48" s="219"/>
      <c r="TW48" s="219"/>
      <c r="TX48" s="219"/>
      <c r="TY48" s="219"/>
      <c r="XY48" s="219"/>
      <c r="XZ48" s="219"/>
      <c r="YA48" s="219"/>
      <c r="YB48" s="219"/>
      <c r="YC48" s="219"/>
      <c r="AAG48" s="219"/>
      <c r="AAH48" s="219"/>
      <c r="AAI48" s="219"/>
      <c r="AAJ48" s="219"/>
      <c r="AAK48" s="219"/>
      <c r="AAL48" s="219"/>
      <c r="AAM48" s="219"/>
      <c r="AAN48" s="219"/>
      <c r="AAO48" s="219"/>
      <c r="AAP48" s="219"/>
      <c r="AAQ48" s="219"/>
      <c r="AAR48" s="219"/>
      <c r="AAS48" s="219"/>
      <c r="AAT48" s="219"/>
      <c r="AAU48" s="219"/>
      <c r="AAV48" s="219"/>
      <c r="AAW48" s="219"/>
      <c r="AAX48" s="219"/>
      <c r="AAY48" s="219"/>
      <c r="AAZ48" s="219"/>
      <c r="ABA48" s="219"/>
      <c r="ABB48" s="219"/>
      <c r="ABC48" s="219"/>
      <c r="ABD48" s="219"/>
      <c r="ABE48" s="219"/>
      <c r="ABF48" s="219"/>
      <c r="ABG48" s="219"/>
      <c r="ABH48" s="219"/>
      <c r="ABI48" s="219"/>
      <c r="ABJ48" s="219"/>
      <c r="ABK48" s="219"/>
      <c r="ABL48" s="219"/>
      <c r="ABR48" s="219"/>
      <c r="ABS48" s="219"/>
      <c r="ABT48" s="219"/>
      <c r="ABU48" s="219"/>
      <c r="ABV48" s="219"/>
      <c r="ABW48" s="219"/>
      <c r="ABX48" s="219"/>
      <c r="ABY48" s="219"/>
      <c r="ABZ48" s="219"/>
      <c r="AJQ48" s="219"/>
      <c r="AJR48" s="219"/>
      <c r="AJS48" s="219"/>
      <c r="AJT48" s="219"/>
      <c r="AJU48" s="219"/>
      <c r="AJV48" s="219"/>
      <c r="AJW48" s="219"/>
      <c r="AJX48" s="219"/>
      <c r="AJY48" s="219"/>
      <c r="AJZ48" s="219"/>
      <c r="AKA48" s="219"/>
      <c r="AKB48" s="219"/>
      <c r="AKC48" s="219"/>
      <c r="AKD48" s="219"/>
      <c r="AKE48" s="219"/>
      <c r="AKF48" s="219"/>
      <c r="AKG48" s="219"/>
      <c r="AKH48" s="219"/>
      <c r="AKI48" s="219"/>
      <c r="AKJ48" s="219"/>
      <c r="AKK48" s="219"/>
      <c r="AKL48" s="219"/>
      <c r="AKM48" s="219"/>
      <c r="AKN48" s="219"/>
      <c r="AKO48" s="219"/>
      <c r="AKP48" s="219"/>
      <c r="AKQ48" s="219"/>
      <c r="AKR48" s="219"/>
      <c r="AKS48" s="219"/>
      <c r="AKT48" s="219"/>
      <c r="AKU48" s="219"/>
      <c r="AKV48" s="219"/>
      <c r="AKW48" s="219"/>
      <c r="AKX48" s="219"/>
      <c r="AKY48" s="219"/>
      <c r="AKZ48" s="219"/>
      <c r="ALA48" s="219"/>
      <c r="ALB48" s="219"/>
      <c r="ALC48" s="219"/>
      <c r="ALD48" s="219"/>
      <c r="ALE48" s="219"/>
      <c r="ALF48" s="219"/>
      <c r="ALG48" s="219"/>
      <c r="ALH48" s="219"/>
      <c r="ALI48" s="219"/>
      <c r="ALJ48" s="219"/>
      <c r="ALK48" s="219"/>
      <c r="ALL48" s="219"/>
      <c r="ALM48" s="219"/>
      <c r="ALN48" s="219"/>
      <c r="ALO48" s="219"/>
      <c r="ALP48" s="219"/>
      <c r="ALQ48" s="219"/>
      <c r="ALR48" s="219"/>
      <c r="ALS48" s="219"/>
      <c r="ALT48" s="219"/>
      <c r="ALU48" s="219"/>
      <c r="ALV48" s="219"/>
      <c r="ALW48" s="219"/>
      <c r="ALX48" s="219"/>
      <c r="ALY48" s="219"/>
      <c r="ALZ48" s="219"/>
      <c r="AMA48" s="219"/>
      <c r="AMB48" s="219"/>
      <c r="AMC48" s="219"/>
      <c r="AMD48" s="219"/>
      <c r="AME48" s="219"/>
      <c r="AMF48" s="219"/>
      <c r="AMG48" s="219"/>
      <c r="AMH48" s="219"/>
      <c r="AMI48" s="219"/>
      <c r="AMJ48" s="219"/>
      <c r="AMK48" s="219"/>
      <c r="AML48" s="219"/>
      <c r="AMM48" s="219"/>
      <c r="AMN48" s="219"/>
      <c r="AMO48" s="219"/>
      <c r="AMP48" s="219"/>
      <c r="AMQ48" s="219"/>
      <c r="AMR48" s="219"/>
      <c r="AMS48" s="219"/>
      <c r="AMT48" s="219"/>
      <c r="AMU48" s="219"/>
      <c r="AMV48" s="219"/>
      <c r="AMW48" s="219"/>
      <c r="AMX48" s="219"/>
      <c r="AMY48" s="219"/>
      <c r="AMZ48" s="219"/>
      <c r="ANA48" s="219"/>
      <c r="ANB48" s="219"/>
      <c r="ANC48" s="219"/>
      <c r="AND48" s="219"/>
      <c r="ANE48" s="219"/>
      <c r="ANF48" s="219"/>
      <c r="ANG48" s="219"/>
      <c r="ANH48" s="219"/>
      <c r="ANI48" s="219"/>
      <c r="ANJ48" s="219"/>
      <c r="ANK48" s="219"/>
      <c r="ANL48" s="219"/>
      <c r="ANM48" s="219"/>
      <c r="ANN48" s="219"/>
      <c r="ANO48" s="219"/>
      <c r="ANP48" s="219"/>
      <c r="ANQ48" s="219"/>
      <c r="ANR48" s="219"/>
      <c r="ANS48" s="219"/>
      <c r="ANT48" s="219"/>
      <c r="ANU48" s="219"/>
      <c r="ANV48" s="219"/>
      <c r="ANW48" s="219"/>
      <c r="ANX48" s="219"/>
      <c r="ANY48" s="219"/>
      <c r="ANZ48" s="219"/>
      <c r="AOA48" s="219"/>
      <c r="AOB48" s="219"/>
      <c r="AOC48" s="219"/>
      <c r="AOD48" s="219"/>
      <c r="AOE48" s="219"/>
      <c r="AOF48" s="219"/>
      <c r="AOG48" s="219"/>
      <c r="AOH48" s="219"/>
      <c r="AOI48" s="219"/>
      <c r="AOJ48" s="219"/>
      <c r="AOK48" s="219"/>
      <c r="AOL48" s="219"/>
      <c r="AOM48" s="219"/>
      <c r="AON48" s="219"/>
      <c r="AOO48" s="219"/>
      <c r="AOP48" s="219"/>
      <c r="AOQ48" s="219"/>
      <c r="AOR48" s="219"/>
      <c r="AOS48" s="219"/>
      <c r="AOT48" s="219"/>
      <c r="AOU48" s="219"/>
      <c r="AOV48" s="219"/>
      <c r="AOW48" s="219"/>
      <c r="AOX48" s="219"/>
      <c r="AOY48" s="219"/>
      <c r="AOZ48" s="219"/>
      <c r="APA48" s="219"/>
      <c r="APB48" s="219"/>
      <c r="APC48" s="219"/>
      <c r="APD48" s="219"/>
      <c r="APE48" s="219"/>
      <c r="APF48" s="219"/>
      <c r="APG48" s="219"/>
      <c r="APH48" s="219"/>
      <c r="API48" s="219"/>
      <c r="APJ48" s="219"/>
      <c r="APK48" s="219"/>
      <c r="APL48" s="219"/>
      <c r="APM48" s="219"/>
      <c r="APN48" s="219"/>
      <c r="APO48" s="219"/>
      <c r="APP48" s="219"/>
      <c r="APQ48" s="219"/>
      <c r="APR48" s="219"/>
      <c r="APS48" s="219"/>
      <c r="APT48" s="219"/>
      <c r="APU48" s="219"/>
      <c r="APV48" s="219"/>
      <c r="APW48" s="219"/>
      <c r="APX48" s="219"/>
      <c r="APY48" s="219"/>
      <c r="APZ48" s="219"/>
      <c r="AQA48" s="219"/>
      <c r="AQB48" s="219"/>
      <c r="AQC48" s="219"/>
      <c r="AQD48" s="219"/>
      <c r="AQE48" s="219"/>
      <c r="AQF48" s="219"/>
      <c r="AQG48" s="219"/>
      <c r="AQH48" s="219"/>
      <c r="AQI48" s="219"/>
      <c r="AQJ48" s="219"/>
      <c r="AQK48" s="219"/>
      <c r="AQL48" s="219"/>
      <c r="AQM48" s="219"/>
      <c r="AQN48" s="219"/>
      <c r="AQO48" s="219"/>
      <c r="AQP48" s="219"/>
      <c r="AQQ48" s="219"/>
      <c r="AQR48" s="219"/>
      <c r="AQS48" s="219"/>
      <c r="AQT48" s="219"/>
      <c r="AQU48" s="219"/>
      <c r="AQV48" s="219"/>
      <c r="AQW48" s="219"/>
      <c r="AQX48" s="219"/>
      <c r="AQY48" s="219"/>
      <c r="AQZ48" s="219"/>
      <c r="ARA48" s="219"/>
      <c r="ARB48" s="219"/>
      <c r="ARC48" s="219"/>
      <c r="ARD48" s="219"/>
      <c r="ARE48" s="219"/>
      <c r="ARF48" s="219"/>
      <c r="ARG48" s="219"/>
      <c r="ARH48" s="219"/>
      <c r="ARI48" s="219"/>
      <c r="ARJ48" s="219"/>
      <c r="ARK48" s="219"/>
      <c r="ARL48" s="219"/>
      <c r="ARM48" s="219"/>
      <c r="ARN48" s="219"/>
      <c r="ARO48" s="219"/>
      <c r="ARP48" s="219"/>
      <c r="ARQ48" s="219"/>
      <c r="ARR48" s="219"/>
      <c r="ARS48" s="219"/>
      <c r="ART48" s="219"/>
      <c r="ARU48" s="219"/>
      <c r="ARV48" s="219"/>
      <c r="ARW48" s="219"/>
      <c r="ARX48" s="219"/>
      <c r="ARY48" s="219"/>
      <c r="ARZ48" s="219"/>
      <c r="ASA48" s="219"/>
      <c r="ASB48" s="219"/>
      <c r="ASC48" s="219"/>
      <c r="ASD48" s="219"/>
      <c r="ASE48" s="219"/>
      <c r="ASF48" s="219"/>
      <c r="ASG48" s="219"/>
      <c r="ASH48" s="219"/>
      <c r="ASI48" s="219"/>
      <c r="ASJ48" s="219"/>
      <c r="ASK48" s="219"/>
      <c r="ASL48" s="219"/>
      <c r="ASM48" s="219"/>
      <c r="ASN48" s="219"/>
      <c r="ASO48" s="219"/>
      <c r="ASP48" s="219"/>
      <c r="ASQ48" s="219"/>
      <c r="ASR48" s="219"/>
      <c r="ASS48" s="219"/>
      <c r="AST48" s="219"/>
      <c r="ASU48" s="219"/>
      <c r="ASV48" s="219"/>
      <c r="ASW48" s="219"/>
      <c r="ASX48" s="219"/>
      <c r="ASY48" s="219"/>
      <c r="ASZ48" s="219"/>
      <c r="ATA48" s="219"/>
      <c r="ATB48" s="219"/>
      <c r="ATC48" s="219"/>
      <c r="ATD48" s="219"/>
      <c r="ATE48" s="219"/>
      <c r="ATF48" s="219"/>
      <c r="ATG48" s="219"/>
      <c r="ATH48" s="219"/>
      <c r="ATI48" s="219"/>
      <c r="ATJ48" s="219"/>
      <c r="ATK48" s="219"/>
      <c r="ATL48" s="219"/>
      <c r="ATM48" s="219"/>
      <c r="ATN48" s="219"/>
      <c r="ATO48" s="219"/>
      <c r="ATP48" s="219"/>
      <c r="ATQ48" s="219"/>
      <c r="ATR48" s="219"/>
      <c r="ATS48" s="219"/>
      <c r="ATT48" s="219"/>
      <c r="ATU48" s="219"/>
      <c r="ATV48" s="219"/>
      <c r="ATW48" s="219"/>
      <c r="ATX48" s="219"/>
      <c r="ATY48" s="219"/>
      <c r="ATZ48" s="219"/>
      <c r="AUA48" s="219"/>
      <c r="AUB48" s="219"/>
      <c r="AUC48" s="219"/>
      <c r="AUD48" s="219"/>
      <c r="AUE48" s="219"/>
      <c r="AUF48" s="219"/>
      <c r="AUG48" s="219"/>
      <c r="AUH48" s="219"/>
      <c r="AUI48" s="219"/>
      <c r="AUJ48" s="219"/>
      <c r="AUK48" s="219"/>
      <c r="AUL48" s="219"/>
      <c r="AUM48" s="219"/>
      <c r="AUN48" s="219"/>
      <c r="AUO48" s="219"/>
      <c r="AUP48" s="219"/>
      <c r="AUQ48" s="219"/>
      <c r="AUR48" s="219"/>
      <c r="AUS48" s="219"/>
      <c r="AUT48" s="219"/>
      <c r="AUU48" s="219"/>
      <c r="AUV48" s="219"/>
      <c r="AUW48" s="219"/>
      <c r="AUX48" s="219"/>
      <c r="AUY48" s="219"/>
      <c r="AUZ48" s="219"/>
      <c r="AVA48" s="219"/>
      <c r="AVB48" s="219"/>
      <c r="AVC48" s="219"/>
      <c r="AVD48" s="219"/>
      <c r="AVE48" s="219"/>
      <c r="AVF48" s="219"/>
      <c r="AVG48" s="219"/>
      <c r="AVH48" s="219"/>
      <c r="AVI48" s="219"/>
      <c r="AVJ48" s="219"/>
      <c r="AVK48" s="219"/>
      <c r="AVL48" s="219"/>
      <c r="AVM48" s="219"/>
      <c r="AVN48" s="219"/>
      <c r="AVO48" s="219"/>
      <c r="AVP48" s="219"/>
      <c r="AVQ48" s="219"/>
      <c r="AVR48" s="219"/>
      <c r="AVS48" s="219"/>
      <c r="AVT48" s="219"/>
      <c r="AVU48" s="219"/>
      <c r="AVV48" s="219"/>
      <c r="AVW48" s="219"/>
      <c r="AVX48" s="219"/>
      <c r="AVY48" s="219"/>
      <c r="AVZ48" s="219"/>
      <c r="AWA48" s="219"/>
      <c r="AWB48" s="219"/>
      <c r="AWC48" s="219"/>
      <c r="AWD48" s="219"/>
      <c r="AWE48" s="219"/>
      <c r="AWF48" s="219"/>
      <c r="AWG48" s="219"/>
      <c r="AWH48" s="219"/>
      <c r="AWI48" s="219"/>
      <c r="AWJ48" s="219"/>
      <c r="AWK48" s="219"/>
      <c r="AWL48" s="219"/>
      <c r="AWM48" s="219"/>
      <c r="AWN48" s="219"/>
      <c r="AWO48" s="219"/>
      <c r="AWP48" s="219"/>
      <c r="AWQ48" s="219"/>
      <c r="AWR48" s="219"/>
      <c r="AWS48" s="219"/>
      <c r="AWT48" s="219"/>
      <c r="AWU48" s="219"/>
      <c r="AWV48" s="219"/>
      <c r="AWW48" s="219"/>
      <c r="AWX48" s="219"/>
      <c r="AWY48" s="219"/>
      <c r="AWZ48" s="219"/>
      <c r="AXA48" s="219"/>
      <c r="AXB48" s="219"/>
      <c r="AXC48" s="219"/>
      <c r="AXD48" s="219"/>
      <c r="AXE48" s="219"/>
      <c r="AXF48" s="219"/>
      <c r="AXG48" s="219"/>
      <c r="AXH48" s="219"/>
      <c r="AXI48" s="219"/>
      <c r="AXJ48" s="219"/>
      <c r="AXK48" s="219"/>
      <c r="AXL48" s="219"/>
      <c r="AXM48" s="219"/>
      <c r="AXN48" s="219"/>
      <c r="BBY48" s="219"/>
      <c r="BBZ48" s="219"/>
      <c r="BCA48" s="219"/>
      <c r="BCB48" s="219"/>
      <c r="BCC48" s="219"/>
      <c r="BCD48" s="219"/>
      <c r="BCE48" s="219"/>
      <c r="BCF48" s="219"/>
      <c r="BCG48" s="219"/>
      <c r="BCH48" s="219"/>
      <c r="BCI48" s="219"/>
      <c r="BCJ48" s="219"/>
      <c r="BCK48" s="219"/>
      <c r="BCL48" s="219"/>
      <c r="BCM48" s="219"/>
      <c r="BCN48" s="219"/>
      <c r="BCO48" s="219"/>
      <c r="BCP48" s="219"/>
      <c r="BCQ48" s="219"/>
      <c r="BCR48" s="219"/>
      <c r="BKD48" s="219"/>
      <c r="BKE48" s="219"/>
      <c r="BKF48" s="219"/>
      <c r="BKG48" s="219"/>
      <c r="BKH48" s="219"/>
      <c r="BKI48" s="219"/>
      <c r="BKJ48" s="219"/>
      <c r="BKK48" s="219"/>
      <c r="BKL48" s="219"/>
      <c r="BKM48" s="219"/>
      <c r="BKN48" s="219"/>
      <c r="BKO48" s="219"/>
      <c r="BKP48" s="219"/>
      <c r="BKQ48" s="219"/>
      <c r="BKR48" s="219"/>
      <c r="BKS48" s="219"/>
      <c r="BKT48" s="219"/>
      <c r="BKU48" s="219"/>
      <c r="BKV48" s="219"/>
      <c r="BKW48" s="219"/>
      <c r="BKX48" s="219"/>
      <c r="BKY48" s="219"/>
      <c r="BKZ48" s="219"/>
      <c r="BLA48" s="219"/>
      <c r="BLB48" s="219"/>
      <c r="BLC48" s="219"/>
    </row>
    <row r="49" spans="1:1667" x14ac:dyDescent="0.2">
      <c r="A49" s="219"/>
      <c r="B49" s="219"/>
      <c r="C49" s="219"/>
      <c r="D49" s="219"/>
      <c r="E49" s="219"/>
      <c r="F49" s="219"/>
      <c r="G49" s="219"/>
      <c r="H49" s="219"/>
      <c r="I49" s="219"/>
      <c r="J49" s="219"/>
      <c r="K49" s="219"/>
      <c r="L49" s="219"/>
      <c r="M49" s="219"/>
      <c r="N49" s="219"/>
      <c r="O49" s="219"/>
      <c r="P49" s="219"/>
      <c r="Q49" s="219"/>
      <c r="R49" s="219"/>
      <c r="S49" s="219"/>
      <c r="T49" s="219"/>
      <c r="U49" s="219"/>
      <c r="V49" s="219"/>
      <c r="W49" s="219"/>
      <c r="X49" s="219"/>
      <c r="Y49" s="219"/>
      <c r="SO49" s="237"/>
      <c r="SP49" s="237"/>
      <c r="SQ49" s="295"/>
      <c r="SR49" s="295"/>
      <c r="TV49" s="219"/>
      <c r="TW49" s="219"/>
      <c r="TX49" s="219"/>
      <c r="TY49" s="219"/>
      <c r="XY49" s="219"/>
      <c r="XZ49" s="219"/>
      <c r="YA49" s="219"/>
      <c r="YB49" s="219"/>
      <c r="YC49" s="219"/>
      <c r="AAG49" s="219"/>
      <c r="AAH49" s="219"/>
      <c r="AAI49" s="219"/>
      <c r="AAJ49" s="219"/>
      <c r="AAK49" s="219"/>
      <c r="AAL49" s="219"/>
      <c r="AAM49" s="219"/>
      <c r="AAN49" s="219"/>
      <c r="AAO49" s="219"/>
      <c r="AAP49" s="219"/>
      <c r="AAQ49" s="219"/>
      <c r="AAR49" s="219"/>
      <c r="AAS49" s="219"/>
      <c r="AAT49" s="219"/>
      <c r="AAU49" s="219"/>
      <c r="AAV49" s="219"/>
      <c r="AAW49" s="219"/>
      <c r="AAX49" s="219"/>
      <c r="AAY49" s="219"/>
      <c r="AAZ49" s="219"/>
      <c r="ABA49" s="219"/>
      <c r="ABB49" s="219"/>
      <c r="ABC49" s="219"/>
      <c r="ABD49" s="219"/>
      <c r="ABE49" s="219"/>
      <c r="ABF49" s="219"/>
      <c r="ABG49" s="219"/>
      <c r="ABH49" s="219"/>
      <c r="ABI49" s="219"/>
      <c r="ABJ49" s="219"/>
      <c r="ABK49" s="219"/>
      <c r="ABL49" s="219"/>
      <c r="ABR49" s="219"/>
      <c r="ABS49" s="219"/>
      <c r="ABT49" s="219"/>
      <c r="ABU49" s="219"/>
      <c r="ABV49" s="219"/>
      <c r="ABW49" s="219"/>
      <c r="ABX49" s="219"/>
      <c r="ABY49" s="219"/>
      <c r="ABZ49" s="219"/>
      <c r="AJQ49" s="219"/>
      <c r="AJR49" s="219"/>
      <c r="AJS49" s="219"/>
      <c r="AJT49" s="219"/>
      <c r="AJU49" s="219"/>
      <c r="AJV49" s="219"/>
      <c r="AJW49" s="219"/>
      <c r="AJX49" s="219"/>
      <c r="AJY49" s="219"/>
      <c r="AJZ49" s="219"/>
      <c r="AKA49" s="219"/>
      <c r="AKB49" s="219"/>
      <c r="AKC49" s="219"/>
      <c r="AKD49" s="219"/>
      <c r="AKE49" s="219"/>
      <c r="AKF49" s="219"/>
      <c r="AKG49" s="219"/>
      <c r="AKH49" s="219"/>
      <c r="AKI49" s="219"/>
      <c r="AKJ49" s="219"/>
      <c r="AKK49" s="219"/>
      <c r="AKL49" s="219"/>
      <c r="AKM49" s="219"/>
      <c r="AKN49" s="219"/>
      <c r="AKO49" s="219"/>
      <c r="AKP49" s="219"/>
      <c r="AKQ49" s="219"/>
      <c r="AKR49" s="219"/>
      <c r="AKS49" s="219"/>
      <c r="AKT49" s="219"/>
      <c r="AKU49" s="219"/>
      <c r="AKV49" s="219"/>
      <c r="AKW49" s="219"/>
      <c r="AKX49" s="219"/>
      <c r="AKY49" s="219"/>
      <c r="AKZ49" s="219"/>
      <c r="ALA49" s="219"/>
      <c r="ALB49" s="219"/>
      <c r="ALC49" s="219"/>
      <c r="ALD49" s="219"/>
      <c r="ALE49" s="219"/>
      <c r="ALF49" s="219"/>
      <c r="ALG49" s="219"/>
      <c r="ALH49" s="219"/>
      <c r="ALI49" s="219"/>
      <c r="ALJ49" s="219"/>
      <c r="ALK49" s="219"/>
      <c r="ALL49" s="219"/>
      <c r="ALM49" s="219"/>
      <c r="ALN49" s="219"/>
      <c r="ALO49" s="219"/>
      <c r="ALP49" s="219"/>
      <c r="ALQ49" s="219"/>
      <c r="ALR49" s="219"/>
      <c r="ALS49" s="219"/>
      <c r="ALT49" s="219"/>
      <c r="ALU49" s="219"/>
      <c r="ALV49" s="219"/>
      <c r="ALW49" s="219"/>
      <c r="ALX49" s="219"/>
      <c r="ALY49" s="219"/>
      <c r="ALZ49" s="219"/>
      <c r="AMA49" s="219"/>
      <c r="AMB49" s="219"/>
      <c r="AMC49" s="219"/>
      <c r="AMD49" s="219"/>
      <c r="AME49" s="219"/>
      <c r="AMF49" s="219"/>
      <c r="AMG49" s="219"/>
      <c r="AMH49" s="219"/>
      <c r="AMI49" s="219"/>
      <c r="AMJ49" s="219"/>
      <c r="AMK49" s="219"/>
      <c r="AML49" s="219"/>
      <c r="AMM49" s="219"/>
      <c r="AMN49" s="219"/>
      <c r="AMO49" s="219"/>
      <c r="AMP49" s="219"/>
      <c r="AMQ49" s="219"/>
      <c r="AMR49" s="219"/>
      <c r="AMS49" s="219"/>
      <c r="AMT49" s="219"/>
      <c r="AMU49" s="219"/>
      <c r="AMV49" s="219"/>
      <c r="AMW49" s="219"/>
      <c r="AMX49" s="219"/>
      <c r="AMY49" s="219"/>
      <c r="AMZ49" s="219"/>
      <c r="ANA49" s="219"/>
      <c r="ANB49" s="219"/>
      <c r="ANC49" s="219"/>
      <c r="AND49" s="219"/>
      <c r="ANE49" s="219"/>
      <c r="ANF49" s="219"/>
      <c r="ANG49" s="219"/>
      <c r="ANH49" s="219"/>
      <c r="ANI49" s="219"/>
      <c r="ANJ49" s="219"/>
      <c r="ANK49" s="219"/>
      <c r="ANL49" s="219"/>
      <c r="ANM49" s="219"/>
      <c r="ANN49" s="219"/>
      <c r="ANO49" s="219"/>
      <c r="ANP49" s="219"/>
      <c r="ANQ49" s="219"/>
      <c r="ANR49" s="219"/>
      <c r="ANS49" s="219"/>
      <c r="ANT49" s="219"/>
      <c r="ANU49" s="219"/>
      <c r="ANV49" s="219"/>
      <c r="ANW49" s="219"/>
      <c r="ANX49" s="219"/>
      <c r="ANY49" s="219"/>
      <c r="ANZ49" s="219"/>
      <c r="AOA49" s="219"/>
      <c r="AOB49" s="219"/>
      <c r="AOC49" s="219"/>
      <c r="AOD49" s="219"/>
      <c r="AOE49" s="219"/>
      <c r="AOF49" s="219"/>
      <c r="AOG49" s="219"/>
      <c r="AOH49" s="219"/>
      <c r="AOI49" s="219"/>
      <c r="AOJ49" s="219"/>
      <c r="AOK49" s="219"/>
      <c r="AOL49" s="219"/>
      <c r="AOM49" s="219"/>
      <c r="AON49" s="219"/>
      <c r="AOO49" s="219"/>
      <c r="AOP49" s="219"/>
      <c r="AOQ49" s="219"/>
      <c r="AOR49" s="219"/>
      <c r="AOS49" s="219"/>
      <c r="AOT49" s="219"/>
      <c r="AOU49" s="219"/>
      <c r="AOV49" s="219"/>
      <c r="AOW49" s="219"/>
      <c r="AOX49" s="219"/>
      <c r="AOY49" s="219"/>
      <c r="AOZ49" s="219"/>
      <c r="APA49" s="219"/>
      <c r="APB49" s="219"/>
      <c r="APC49" s="219"/>
      <c r="APD49" s="219"/>
      <c r="APE49" s="219"/>
      <c r="APF49" s="219"/>
      <c r="APG49" s="219"/>
      <c r="APH49" s="219"/>
      <c r="API49" s="219"/>
      <c r="APJ49" s="219"/>
      <c r="APK49" s="219"/>
      <c r="APL49" s="219"/>
      <c r="APM49" s="219"/>
      <c r="APN49" s="219"/>
      <c r="APO49" s="219"/>
      <c r="APP49" s="219"/>
      <c r="APQ49" s="219"/>
      <c r="APR49" s="219"/>
      <c r="APS49" s="219"/>
      <c r="APT49" s="219"/>
      <c r="APU49" s="219"/>
      <c r="APV49" s="219"/>
      <c r="APW49" s="219"/>
      <c r="APX49" s="219"/>
      <c r="APY49" s="219"/>
      <c r="APZ49" s="219"/>
      <c r="AQA49" s="219"/>
      <c r="AQB49" s="219"/>
      <c r="AQC49" s="219"/>
      <c r="AQD49" s="219"/>
      <c r="AQE49" s="219"/>
      <c r="AQF49" s="219"/>
      <c r="AQG49" s="219"/>
      <c r="AQH49" s="219"/>
      <c r="AQI49" s="219"/>
      <c r="AQJ49" s="219"/>
      <c r="AQK49" s="219"/>
      <c r="AQL49" s="219"/>
      <c r="AQM49" s="219"/>
      <c r="AQN49" s="219"/>
      <c r="AQO49" s="219"/>
      <c r="AQP49" s="219"/>
      <c r="AQQ49" s="219"/>
      <c r="AQR49" s="219"/>
      <c r="AQS49" s="219"/>
      <c r="AQT49" s="219"/>
      <c r="AQU49" s="219"/>
      <c r="AQV49" s="219"/>
      <c r="AQW49" s="219"/>
      <c r="AQX49" s="219"/>
      <c r="AQY49" s="219"/>
      <c r="AQZ49" s="219"/>
      <c r="ARA49" s="219"/>
      <c r="ARB49" s="219"/>
      <c r="ARC49" s="219"/>
      <c r="ARD49" s="219"/>
      <c r="ARE49" s="219"/>
      <c r="ARF49" s="219"/>
      <c r="ARG49" s="219"/>
      <c r="ARH49" s="219"/>
      <c r="ARI49" s="219"/>
      <c r="ARJ49" s="219"/>
      <c r="ARK49" s="219"/>
      <c r="ARL49" s="219"/>
      <c r="ARM49" s="219"/>
      <c r="ARN49" s="219"/>
      <c r="ARO49" s="219"/>
      <c r="ARP49" s="219"/>
      <c r="ARQ49" s="219"/>
      <c r="ARR49" s="219"/>
      <c r="ARS49" s="219"/>
      <c r="ART49" s="219"/>
      <c r="ARU49" s="219"/>
      <c r="ARV49" s="219"/>
      <c r="ARW49" s="219"/>
      <c r="ARX49" s="219"/>
      <c r="ARY49" s="219"/>
      <c r="ARZ49" s="219"/>
      <c r="ASA49" s="219"/>
      <c r="ASB49" s="219"/>
      <c r="ASC49" s="219"/>
      <c r="ASD49" s="219"/>
      <c r="ASE49" s="219"/>
      <c r="ASF49" s="219"/>
      <c r="ASG49" s="219"/>
      <c r="ASH49" s="219"/>
      <c r="ASI49" s="219"/>
      <c r="ASJ49" s="219"/>
      <c r="ASK49" s="219"/>
      <c r="ASL49" s="219"/>
      <c r="ASM49" s="219"/>
      <c r="ASN49" s="219"/>
      <c r="ASO49" s="219"/>
      <c r="ASP49" s="219"/>
      <c r="ASQ49" s="219"/>
      <c r="ASR49" s="219"/>
      <c r="ASS49" s="219"/>
      <c r="AST49" s="219"/>
      <c r="ASU49" s="219"/>
      <c r="ASV49" s="219"/>
      <c r="ASW49" s="219"/>
      <c r="ASX49" s="219"/>
      <c r="ASY49" s="219"/>
      <c r="ASZ49" s="219"/>
      <c r="ATA49" s="219"/>
      <c r="ATB49" s="219"/>
      <c r="ATC49" s="219"/>
      <c r="ATD49" s="219"/>
      <c r="ATE49" s="219"/>
      <c r="ATF49" s="219"/>
      <c r="ATG49" s="219"/>
      <c r="ATH49" s="219"/>
      <c r="ATI49" s="219"/>
      <c r="ATJ49" s="219"/>
      <c r="ATK49" s="219"/>
      <c r="ATL49" s="219"/>
      <c r="ATM49" s="219"/>
      <c r="ATN49" s="219"/>
      <c r="ATO49" s="219"/>
      <c r="ATP49" s="219"/>
      <c r="ATQ49" s="219"/>
      <c r="ATR49" s="219"/>
      <c r="ATS49" s="219"/>
      <c r="ATT49" s="219"/>
      <c r="ATU49" s="219"/>
      <c r="ATV49" s="219"/>
      <c r="ATW49" s="219"/>
      <c r="ATX49" s="219"/>
      <c r="ATY49" s="219"/>
      <c r="ATZ49" s="219"/>
      <c r="AUA49" s="219"/>
      <c r="AUB49" s="219"/>
      <c r="AUC49" s="219"/>
      <c r="AUD49" s="219"/>
      <c r="AUE49" s="219"/>
      <c r="AUF49" s="219"/>
      <c r="AUG49" s="219"/>
      <c r="AUH49" s="219"/>
      <c r="AUI49" s="219"/>
      <c r="AUJ49" s="219"/>
      <c r="AUK49" s="219"/>
      <c r="AUL49" s="219"/>
      <c r="AUM49" s="219"/>
      <c r="AUN49" s="219"/>
      <c r="AUO49" s="219"/>
      <c r="AUP49" s="219"/>
      <c r="AUQ49" s="219"/>
      <c r="AUR49" s="219"/>
      <c r="AUS49" s="219"/>
      <c r="AUT49" s="219"/>
      <c r="AUU49" s="219"/>
      <c r="AUV49" s="219"/>
      <c r="AUW49" s="219"/>
      <c r="AUX49" s="219"/>
      <c r="AUY49" s="219"/>
      <c r="AUZ49" s="219"/>
      <c r="AVA49" s="219"/>
      <c r="AVB49" s="219"/>
      <c r="AVC49" s="219"/>
      <c r="AVD49" s="219"/>
      <c r="AVE49" s="219"/>
      <c r="AVF49" s="219"/>
      <c r="AVG49" s="219"/>
      <c r="AVH49" s="219"/>
      <c r="AVI49" s="219"/>
      <c r="AVJ49" s="219"/>
      <c r="AVK49" s="219"/>
      <c r="AVL49" s="219"/>
      <c r="AVM49" s="219"/>
      <c r="AVN49" s="219"/>
      <c r="AVO49" s="219"/>
      <c r="AVP49" s="219"/>
      <c r="AVQ49" s="219"/>
      <c r="AVR49" s="219"/>
      <c r="AVS49" s="219"/>
      <c r="AVT49" s="219"/>
      <c r="AVU49" s="219"/>
      <c r="AVV49" s="219"/>
      <c r="AVW49" s="219"/>
      <c r="AVX49" s="219"/>
      <c r="AVY49" s="219"/>
      <c r="AVZ49" s="219"/>
      <c r="AWA49" s="219"/>
      <c r="AWB49" s="219"/>
      <c r="AWC49" s="219"/>
      <c r="AWD49" s="219"/>
      <c r="AWE49" s="219"/>
      <c r="AWF49" s="219"/>
      <c r="AWG49" s="219"/>
      <c r="AWH49" s="219"/>
      <c r="AWI49" s="219"/>
      <c r="AWJ49" s="219"/>
      <c r="AWK49" s="219"/>
      <c r="AWL49" s="219"/>
      <c r="AWM49" s="219"/>
      <c r="AWN49" s="219"/>
      <c r="AWO49" s="219"/>
      <c r="AWP49" s="219"/>
      <c r="AWQ49" s="219"/>
      <c r="AWR49" s="219"/>
      <c r="AWS49" s="219"/>
      <c r="AWT49" s="219"/>
      <c r="AWU49" s="219"/>
      <c r="AWV49" s="219"/>
      <c r="AWW49" s="219"/>
      <c r="AWX49" s="219"/>
      <c r="AWY49" s="219"/>
      <c r="AWZ49" s="219"/>
      <c r="AXA49" s="219"/>
      <c r="AXB49" s="219"/>
      <c r="AXC49" s="219"/>
      <c r="AXD49" s="219"/>
      <c r="AXE49" s="219"/>
      <c r="AXF49" s="219"/>
      <c r="AXG49" s="219"/>
      <c r="AXH49" s="219"/>
      <c r="AXI49" s="219"/>
      <c r="AXJ49" s="219"/>
      <c r="AXK49" s="219"/>
      <c r="AXL49" s="219"/>
      <c r="AXM49" s="219"/>
      <c r="AXN49" s="219"/>
      <c r="BBY49" s="219"/>
      <c r="BBZ49" s="219"/>
      <c r="BCA49" s="219"/>
      <c r="BCB49" s="219"/>
      <c r="BCC49" s="219"/>
      <c r="BCD49" s="219"/>
      <c r="BCE49" s="219"/>
      <c r="BCF49" s="219"/>
      <c r="BCG49" s="219"/>
      <c r="BCH49" s="219"/>
      <c r="BCI49" s="219"/>
      <c r="BCJ49" s="219"/>
      <c r="BCK49" s="219"/>
      <c r="BCL49" s="219"/>
      <c r="BCM49" s="219"/>
      <c r="BCN49" s="219"/>
      <c r="BCO49" s="219"/>
      <c r="BCP49" s="219"/>
      <c r="BCQ49" s="219"/>
      <c r="BCR49" s="219"/>
      <c r="BKD49" s="219"/>
      <c r="BKE49" s="219"/>
      <c r="BKF49" s="219"/>
      <c r="BKG49" s="219"/>
      <c r="BKH49" s="219"/>
      <c r="BKI49" s="219"/>
      <c r="BKJ49" s="219"/>
      <c r="BKK49" s="219"/>
      <c r="BKL49" s="219"/>
      <c r="BKM49" s="219"/>
      <c r="BKN49" s="219"/>
      <c r="BKO49" s="219"/>
      <c r="BKP49" s="219"/>
      <c r="BKQ49" s="219"/>
      <c r="BKR49" s="219"/>
      <c r="BKS49" s="219"/>
      <c r="BKT49" s="219"/>
      <c r="BKU49" s="219"/>
      <c r="BKV49" s="219"/>
      <c r="BKW49" s="219"/>
      <c r="BKX49" s="219"/>
      <c r="BKY49" s="219"/>
      <c r="BKZ49" s="219"/>
      <c r="BLA49" s="219"/>
      <c r="BLB49" s="219"/>
      <c r="BLC49" s="219"/>
    </row>
    <row r="50" spans="1:1667" x14ac:dyDescent="0.2">
      <c r="A50" s="219"/>
      <c r="B50" s="219"/>
      <c r="C50" s="219"/>
      <c r="D50" s="219"/>
      <c r="E50" s="219"/>
      <c r="F50" s="219"/>
      <c r="G50" s="219"/>
      <c r="H50" s="219"/>
      <c r="I50" s="219"/>
      <c r="J50" s="219"/>
      <c r="K50" s="219"/>
      <c r="L50" s="219"/>
      <c r="M50" s="219"/>
      <c r="N50" s="219"/>
      <c r="O50" s="219"/>
      <c r="P50" s="219"/>
      <c r="Q50" s="219"/>
      <c r="R50" s="219"/>
      <c r="S50" s="219"/>
      <c r="T50" s="219"/>
      <c r="U50" s="219"/>
      <c r="V50" s="219"/>
      <c r="W50" s="219"/>
      <c r="X50" s="219"/>
      <c r="Y50" s="219"/>
      <c r="SO50" s="237"/>
      <c r="SP50" s="237"/>
      <c r="SQ50" s="295"/>
      <c r="SR50" s="295"/>
      <c r="TV50" s="219"/>
      <c r="TW50" s="219"/>
      <c r="TX50" s="219"/>
      <c r="TY50" s="219"/>
      <c r="XY50" s="219"/>
      <c r="XZ50" s="219"/>
      <c r="YA50" s="219"/>
      <c r="YB50" s="219"/>
      <c r="YC50" s="219"/>
      <c r="AAG50" s="219"/>
      <c r="AAH50" s="219"/>
      <c r="AAI50" s="219"/>
      <c r="AAJ50" s="219"/>
      <c r="AAK50" s="219"/>
      <c r="AAL50" s="219"/>
      <c r="AAM50" s="219"/>
      <c r="AAN50" s="219"/>
      <c r="AAO50" s="219"/>
      <c r="AAP50" s="219"/>
      <c r="AAQ50" s="219"/>
      <c r="AAR50" s="219"/>
      <c r="AAS50" s="219"/>
      <c r="AAT50" s="219"/>
      <c r="AAU50" s="219"/>
      <c r="AAV50" s="219"/>
      <c r="AAW50" s="219"/>
      <c r="AAX50" s="219"/>
      <c r="AAY50" s="219"/>
      <c r="AAZ50" s="219"/>
      <c r="ABA50" s="219"/>
      <c r="ABB50" s="219"/>
      <c r="ABC50" s="219"/>
      <c r="ABD50" s="219"/>
      <c r="ABE50" s="219"/>
      <c r="ABF50" s="219"/>
      <c r="ABG50" s="219"/>
      <c r="ABH50" s="219"/>
      <c r="ABI50" s="219"/>
      <c r="ABJ50" s="219"/>
      <c r="ABK50" s="219"/>
      <c r="ABL50" s="219"/>
      <c r="ABR50" s="219"/>
      <c r="ABS50" s="219"/>
      <c r="ABT50" s="219"/>
      <c r="ABU50" s="219"/>
      <c r="ABV50" s="219"/>
      <c r="ABW50" s="219"/>
      <c r="ABX50" s="219"/>
      <c r="ABY50" s="219"/>
      <c r="ABZ50" s="219"/>
      <c r="AJQ50" s="219"/>
      <c r="AJR50" s="219"/>
      <c r="AJS50" s="219"/>
      <c r="AJT50" s="219"/>
      <c r="AJU50" s="219"/>
      <c r="AJV50" s="219"/>
      <c r="AJW50" s="219"/>
      <c r="AJX50" s="219"/>
      <c r="AJY50" s="219"/>
      <c r="AJZ50" s="219"/>
      <c r="AKA50" s="219"/>
      <c r="AKB50" s="219"/>
      <c r="AKC50" s="219"/>
      <c r="AKD50" s="219"/>
      <c r="AKE50" s="219"/>
      <c r="AKF50" s="219"/>
      <c r="AKG50" s="219"/>
      <c r="AKH50" s="219"/>
      <c r="AKI50" s="219"/>
      <c r="AKJ50" s="219"/>
      <c r="AKK50" s="219"/>
      <c r="AKL50" s="219"/>
      <c r="AKM50" s="219"/>
      <c r="AKN50" s="219"/>
      <c r="AKO50" s="219"/>
      <c r="AKP50" s="219"/>
      <c r="AKQ50" s="219"/>
      <c r="AKR50" s="219"/>
      <c r="AKS50" s="219"/>
      <c r="AKT50" s="219"/>
      <c r="AKU50" s="219"/>
      <c r="AKV50" s="219"/>
      <c r="AKW50" s="219"/>
      <c r="AKX50" s="219"/>
      <c r="AKY50" s="219"/>
      <c r="AKZ50" s="219"/>
      <c r="ALA50" s="219"/>
      <c r="ALB50" s="219"/>
      <c r="ALC50" s="219"/>
      <c r="ALD50" s="219"/>
      <c r="ALE50" s="219"/>
      <c r="ALF50" s="219"/>
      <c r="ALG50" s="219"/>
      <c r="ALH50" s="219"/>
      <c r="ALI50" s="219"/>
      <c r="ALJ50" s="219"/>
      <c r="ALK50" s="219"/>
      <c r="ALL50" s="219"/>
      <c r="ALM50" s="219"/>
      <c r="ALN50" s="219"/>
      <c r="ALO50" s="219"/>
      <c r="ALP50" s="219"/>
      <c r="ALQ50" s="219"/>
      <c r="ALR50" s="219"/>
      <c r="ALS50" s="219"/>
      <c r="ALT50" s="219"/>
      <c r="ALU50" s="219"/>
      <c r="ALV50" s="219"/>
      <c r="ALW50" s="219"/>
      <c r="ALX50" s="219"/>
      <c r="ALY50" s="219"/>
      <c r="ALZ50" s="219"/>
      <c r="AMA50" s="219"/>
      <c r="AMB50" s="219"/>
      <c r="AMC50" s="219"/>
      <c r="AMD50" s="219"/>
      <c r="AME50" s="219"/>
      <c r="AMF50" s="219"/>
      <c r="AMG50" s="219"/>
      <c r="AMH50" s="219"/>
      <c r="AMI50" s="219"/>
      <c r="AMJ50" s="219"/>
      <c r="AMK50" s="219"/>
      <c r="AML50" s="219"/>
      <c r="AMM50" s="219"/>
      <c r="AMN50" s="219"/>
      <c r="AMO50" s="219"/>
      <c r="AMP50" s="219"/>
      <c r="AMQ50" s="219"/>
      <c r="AMR50" s="219"/>
      <c r="AMS50" s="219"/>
      <c r="AMT50" s="219"/>
      <c r="AMU50" s="219"/>
      <c r="AMV50" s="219"/>
      <c r="AMW50" s="219"/>
      <c r="AMX50" s="219"/>
      <c r="AMY50" s="219"/>
      <c r="AMZ50" s="219"/>
      <c r="ANA50" s="219"/>
      <c r="ANB50" s="219"/>
      <c r="ANC50" s="219"/>
      <c r="AND50" s="219"/>
      <c r="ANE50" s="219"/>
      <c r="ANF50" s="219"/>
      <c r="ANG50" s="219"/>
      <c r="ANH50" s="219"/>
      <c r="ANI50" s="219"/>
      <c r="ANJ50" s="219"/>
      <c r="ANK50" s="219"/>
      <c r="ANL50" s="219"/>
      <c r="ANM50" s="219"/>
      <c r="ANN50" s="219"/>
      <c r="ANO50" s="219"/>
      <c r="ANP50" s="219"/>
      <c r="ANQ50" s="219"/>
      <c r="ANR50" s="219"/>
      <c r="ANS50" s="219"/>
      <c r="ANT50" s="219"/>
      <c r="ANU50" s="219"/>
      <c r="ANV50" s="219"/>
      <c r="ANW50" s="219"/>
      <c r="ANX50" s="219"/>
      <c r="ANY50" s="219"/>
      <c r="ANZ50" s="219"/>
      <c r="AOA50" s="219"/>
      <c r="AOB50" s="219"/>
      <c r="AOC50" s="219"/>
      <c r="AOD50" s="219"/>
      <c r="AOE50" s="219"/>
      <c r="AOF50" s="219"/>
      <c r="AOG50" s="219"/>
      <c r="AOH50" s="219"/>
      <c r="AOI50" s="219"/>
      <c r="AOJ50" s="219"/>
      <c r="AOK50" s="219"/>
      <c r="AOL50" s="219"/>
      <c r="AOM50" s="219"/>
      <c r="AON50" s="219"/>
      <c r="AOO50" s="219"/>
      <c r="AOP50" s="219"/>
      <c r="AOQ50" s="219"/>
      <c r="AOR50" s="219"/>
      <c r="AOS50" s="219"/>
      <c r="AOT50" s="219"/>
      <c r="AOU50" s="219"/>
      <c r="AOV50" s="219"/>
      <c r="AOW50" s="219"/>
      <c r="AOX50" s="219"/>
      <c r="AOY50" s="219"/>
      <c r="AOZ50" s="219"/>
      <c r="APA50" s="219"/>
      <c r="APB50" s="219"/>
      <c r="APC50" s="219"/>
      <c r="APD50" s="219"/>
      <c r="APE50" s="219"/>
      <c r="APF50" s="219"/>
      <c r="APG50" s="219"/>
      <c r="APH50" s="219"/>
      <c r="API50" s="219"/>
      <c r="APJ50" s="219"/>
      <c r="APK50" s="219"/>
      <c r="APL50" s="219"/>
      <c r="APM50" s="219"/>
      <c r="APN50" s="219"/>
      <c r="APO50" s="219"/>
      <c r="APP50" s="219"/>
      <c r="APQ50" s="219"/>
      <c r="APR50" s="219"/>
      <c r="APS50" s="219"/>
      <c r="APT50" s="219"/>
      <c r="APU50" s="219"/>
      <c r="APV50" s="219"/>
      <c r="APW50" s="219"/>
      <c r="APX50" s="219"/>
      <c r="APY50" s="219"/>
      <c r="APZ50" s="219"/>
      <c r="AQA50" s="219"/>
      <c r="AQB50" s="219"/>
      <c r="AQC50" s="219"/>
      <c r="AQD50" s="219"/>
      <c r="AQE50" s="219"/>
      <c r="AQF50" s="219"/>
      <c r="AQG50" s="219"/>
      <c r="AQH50" s="219"/>
      <c r="AQI50" s="219"/>
      <c r="AQJ50" s="219"/>
      <c r="AQK50" s="219"/>
      <c r="AQL50" s="219"/>
      <c r="AQM50" s="219"/>
      <c r="AQN50" s="219"/>
      <c r="AQO50" s="219"/>
      <c r="AQP50" s="219"/>
      <c r="AQQ50" s="219"/>
      <c r="AQR50" s="219"/>
      <c r="AQS50" s="219"/>
      <c r="AQT50" s="219"/>
      <c r="AQU50" s="219"/>
      <c r="AQV50" s="219"/>
      <c r="AQW50" s="219"/>
      <c r="AQX50" s="219"/>
      <c r="AQY50" s="219"/>
      <c r="AQZ50" s="219"/>
      <c r="ARA50" s="219"/>
      <c r="ARB50" s="219"/>
      <c r="ARC50" s="219"/>
      <c r="ARD50" s="219"/>
      <c r="ARE50" s="219"/>
      <c r="ARF50" s="219"/>
      <c r="ARG50" s="219"/>
      <c r="ARH50" s="219"/>
      <c r="ARI50" s="219"/>
      <c r="ARJ50" s="219"/>
      <c r="ARK50" s="219"/>
      <c r="ARL50" s="219"/>
      <c r="ARM50" s="219"/>
      <c r="ARN50" s="219"/>
      <c r="ARO50" s="219"/>
      <c r="ARP50" s="219"/>
      <c r="ARQ50" s="219"/>
      <c r="ARR50" s="219"/>
      <c r="ARS50" s="219"/>
      <c r="ART50" s="219"/>
      <c r="ARU50" s="219"/>
      <c r="ARV50" s="219"/>
      <c r="ARW50" s="219"/>
      <c r="ARX50" s="219"/>
      <c r="ARY50" s="219"/>
      <c r="ARZ50" s="219"/>
      <c r="ASA50" s="219"/>
      <c r="ASB50" s="219"/>
      <c r="ASC50" s="219"/>
      <c r="ASD50" s="219"/>
      <c r="ASE50" s="219"/>
      <c r="ASF50" s="219"/>
      <c r="ASG50" s="219"/>
      <c r="ASH50" s="219"/>
      <c r="ASI50" s="219"/>
      <c r="ASJ50" s="219"/>
      <c r="ASK50" s="219"/>
      <c r="ASL50" s="219"/>
      <c r="ASM50" s="219"/>
      <c r="ASN50" s="219"/>
      <c r="ASO50" s="219"/>
      <c r="ASP50" s="219"/>
      <c r="ASQ50" s="219"/>
      <c r="ASR50" s="219"/>
      <c r="ASS50" s="219"/>
      <c r="AST50" s="219"/>
      <c r="ASU50" s="219"/>
      <c r="ASV50" s="219"/>
      <c r="ASW50" s="219"/>
      <c r="ASX50" s="219"/>
      <c r="ASY50" s="219"/>
      <c r="ASZ50" s="219"/>
      <c r="ATA50" s="219"/>
      <c r="ATB50" s="219"/>
      <c r="ATC50" s="219"/>
      <c r="ATD50" s="219"/>
      <c r="ATE50" s="219"/>
      <c r="ATF50" s="219"/>
      <c r="ATG50" s="219"/>
      <c r="ATH50" s="219"/>
      <c r="ATI50" s="219"/>
      <c r="ATJ50" s="219"/>
      <c r="ATK50" s="219"/>
      <c r="ATL50" s="219"/>
      <c r="ATM50" s="219"/>
      <c r="ATN50" s="219"/>
      <c r="ATO50" s="219"/>
      <c r="ATP50" s="219"/>
      <c r="ATQ50" s="219"/>
      <c r="ATR50" s="219"/>
      <c r="ATS50" s="219"/>
      <c r="ATT50" s="219"/>
      <c r="ATU50" s="219"/>
      <c r="ATV50" s="219"/>
      <c r="ATW50" s="219"/>
      <c r="ATX50" s="219"/>
      <c r="ATY50" s="219"/>
      <c r="ATZ50" s="219"/>
      <c r="AUA50" s="219"/>
      <c r="AUB50" s="219"/>
      <c r="AUC50" s="219"/>
      <c r="AUD50" s="219"/>
      <c r="AUE50" s="219"/>
      <c r="AUF50" s="219"/>
      <c r="AUG50" s="219"/>
      <c r="AUH50" s="219"/>
      <c r="AUI50" s="219"/>
      <c r="AUJ50" s="219"/>
      <c r="AUK50" s="219"/>
      <c r="AUL50" s="219"/>
      <c r="AUM50" s="219"/>
      <c r="AUN50" s="219"/>
      <c r="AUO50" s="219"/>
      <c r="AUP50" s="219"/>
      <c r="AUQ50" s="219"/>
      <c r="AUR50" s="219"/>
      <c r="AUS50" s="219"/>
      <c r="AUT50" s="219"/>
      <c r="AUU50" s="219"/>
      <c r="AUV50" s="219"/>
      <c r="AUW50" s="219"/>
      <c r="AUX50" s="219"/>
      <c r="AUY50" s="219"/>
      <c r="AUZ50" s="219"/>
      <c r="AVA50" s="219"/>
      <c r="AVB50" s="219"/>
      <c r="AVC50" s="219"/>
      <c r="AVD50" s="219"/>
      <c r="AVE50" s="219"/>
      <c r="AVF50" s="219"/>
      <c r="AVG50" s="219"/>
      <c r="AVH50" s="219"/>
      <c r="AVI50" s="219"/>
      <c r="AVJ50" s="219"/>
      <c r="AVK50" s="219"/>
      <c r="AVL50" s="219"/>
      <c r="AVM50" s="219"/>
      <c r="AVN50" s="219"/>
      <c r="AVO50" s="219"/>
      <c r="AVP50" s="219"/>
      <c r="AVQ50" s="219"/>
      <c r="AVR50" s="219"/>
      <c r="AVS50" s="219"/>
      <c r="AVT50" s="219"/>
      <c r="AVU50" s="219"/>
      <c r="AVV50" s="219"/>
      <c r="AVW50" s="219"/>
      <c r="AVX50" s="219"/>
      <c r="AVY50" s="219"/>
      <c r="AVZ50" s="219"/>
      <c r="AWA50" s="219"/>
      <c r="AWB50" s="219"/>
      <c r="AWC50" s="219"/>
      <c r="AWD50" s="219"/>
      <c r="AWE50" s="219"/>
      <c r="AWF50" s="219"/>
      <c r="AWG50" s="219"/>
      <c r="AWH50" s="219"/>
      <c r="AWI50" s="219"/>
      <c r="AWJ50" s="219"/>
      <c r="AWK50" s="219"/>
      <c r="AWL50" s="219"/>
      <c r="AWM50" s="219"/>
      <c r="AWN50" s="219"/>
      <c r="AWO50" s="219"/>
      <c r="AWP50" s="219"/>
      <c r="AWQ50" s="219"/>
      <c r="AWR50" s="219"/>
      <c r="AWS50" s="219"/>
      <c r="AWT50" s="219"/>
      <c r="AWU50" s="219"/>
      <c r="AWV50" s="219"/>
      <c r="AWW50" s="219"/>
      <c r="AWX50" s="219"/>
      <c r="AWY50" s="219"/>
      <c r="AWZ50" s="219"/>
      <c r="AXA50" s="219"/>
      <c r="AXB50" s="219"/>
      <c r="AXC50" s="219"/>
      <c r="AXD50" s="219"/>
      <c r="AXE50" s="219"/>
      <c r="AXF50" s="219"/>
      <c r="AXG50" s="219"/>
      <c r="AXH50" s="219"/>
      <c r="AXI50" s="219"/>
      <c r="AXJ50" s="219"/>
      <c r="AXK50" s="219"/>
      <c r="AXL50" s="219"/>
      <c r="AXM50" s="219"/>
      <c r="AXN50" s="219"/>
      <c r="BBY50" s="219"/>
      <c r="BBZ50" s="219"/>
      <c r="BCA50" s="219"/>
      <c r="BCB50" s="219"/>
      <c r="BCC50" s="219"/>
      <c r="BCD50" s="219"/>
      <c r="BCE50" s="219"/>
      <c r="BCF50" s="219"/>
      <c r="BCG50" s="219"/>
      <c r="BCH50" s="219"/>
      <c r="BCI50" s="219"/>
      <c r="BCJ50" s="219"/>
      <c r="BCK50" s="219"/>
      <c r="BCL50" s="219"/>
      <c r="BCM50" s="219"/>
      <c r="BCN50" s="219"/>
      <c r="BCO50" s="219"/>
      <c r="BCP50" s="219"/>
      <c r="BCQ50" s="219"/>
      <c r="BCR50" s="219"/>
      <c r="BKD50" s="219"/>
      <c r="BKE50" s="219"/>
      <c r="BKF50" s="219"/>
      <c r="BKG50" s="219"/>
      <c r="BKH50" s="219"/>
      <c r="BKI50" s="219"/>
      <c r="BKJ50" s="219"/>
      <c r="BKK50" s="219"/>
      <c r="BKL50" s="219"/>
      <c r="BKM50" s="219"/>
      <c r="BKN50" s="219"/>
      <c r="BKO50" s="219"/>
      <c r="BKP50" s="219"/>
      <c r="BKQ50" s="219"/>
      <c r="BKR50" s="219"/>
      <c r="BKS50" s="219"/>
      <c r="BKT50" s="219"/>
      <c r="BKU50" s="219"/>
      <c r="BKV50" s="219"/>
      <c r="BKW50" s="219"/>
      <c r="BKX50" s="219"/>
      <c r="BKY50" s="219"/>
      <c r="BKZ50" s="219"/>
      <c r="BLA50" s="219"/>
      <c r="BLB50" s="219"/>
      <c r="BLC50" s="219"/>
    </row>
    <row r="51" spans="1:1667" x14ac:dyDescent="0.2">
      <c r="A51" s="219"/>
      <c r="B51" s="219"/>
      <c r="C51" s="219"/>
      <c r="D51" s="219"/>
      <c r="E51" s="219"/>
      <c r="F51" s="219"/>
      <c r="G51" s="219"/>
      <c r="H51" s="219"/>
      <c r="I51" s="219"/>
      <c r="J51" s="219"/>
      <c r="K51" s="219"/>
      <c r="L51" s="219"/>
      <c r="M51" s="219"/>
      <c r="N51" s="219"/>
      <c r="O51" s="219"/>
      <c r="P51" s="219"/>
      <c r="Q51" s="219"/>
      <c r="R51" s="219"/>
      <c r="S51" s="219"/>
      <c r="T51" s="219"/>
      <c r="U51" s="219"/>
      <c r="V51" s="219"/>
      <c r="W51" s="219"/>
      <c r="X51" s="219"/>
      <c r="Y51" s="219"/>
      <c r="SO51" s="237"/>
      <c r="SP51" s="237"/>
      <c r="SQ51" s="295"/>
      <c r="SR51" s="295"/>
      <c r="TV51" s="219"/>
      <c r="TW51" s="219"/>
      <c r="TX51" s="219"/>
      <c r="TY51" s="219"/>
      <c r="XY51" s="219"/>
      <c r="XZ51" s="219"/>
      <c r="YA51" s="219"/>
      <c r="YB51" s="219"/>
      <c r="YC51" s="219"/>
      <c r="AAG51" s="219"/>
      <c r="AAH51" s="219"/>
      <c r="AAI51" s="219"/>
      <c r="AAJ51" s="219"/>
      <c r="AAK51" s="219"/>
      <c r="AAL51" s="219"/>
      <c r="AAM51" s="219"/>
      <c r="AAN51" s="219"/>
      <c r="AAO51" s="219"/>
      <c r="AAP51" s="219"/>
      <c r="AAQ51" s="219"/>
      <c r="AAR51" s="219"/>
      <c r="AAS51" s="219"/>
      <c r="AAT51" s="219"/>
      <c r="AAU51" s="219"/>
      <c r="AAV51" s="219"/>
      <c r="AAW51" s="219"/>
      <c r="AAX51" s="219"/>
      <c r="AAY51" s="219"/>
      <c r="AAZ51" s="219"/>
      <c r="ABA51" s="219"/>
      <c r="ABB51" s="219"/>
      <c r="ABC51" s="219"/>
      <c r="ABD51" s="219"/>
      <c r="ABE51" s="219"/>
      <c r="ABF51" s="219"/>
      <c r="ABG51" s="219"/>
      <c r="ABH51" s="219"/>
      <c r="ABI51" s="219"/>
      <c r="ABJ51" s="219"/>
      <c r="ABK51" s="219"/>
      <c r="ABL51" s="219"/>
      <c r="ABR51" s="219"/>
      <c r="ABS51" s="219"/>
      <c r="ABT51" s="219"/>
      <c r="ABU51" s="219"/>
      <c r="ABV51" s="219"/>
      <c r="ABW51" s="219"/>
      <c r="ABX51" s="219"/>
      <c r="ABY51" s="219"/>
      <c r="ABZ51" s="219"/>
      <c r="AJQ51" s="219"/>
      <c r="AJR51" s="219"/>
      <c r="AJS51" s="219"/>
      <c r="AJT51" s="219"/>
      <c r="AJU51" s="219"/>
      <c r="AJV51" s="219"/>
      <c r="AJW51" s="219"/>
      <c r="AJX51" s="219"/>
      <c r="AJY51" s="219"/>
      <c r="AJZ51" s="219"/>
      <c r="AKA51" s="219"/>
      <c r="AKB51" s="219"/>
      <c r="AKC51" s="219"/>
      <c r="AKD51" s="219"/>
      <c r="AKE51" s="219"/>
      <c r="AKF51" s="219"/>
      <c r="AKG51" s="219"/>
      <c r="AKH51" s="219"/>
      <c r="AKI51" s="219"/>
      <c r="AKJ51" s="219"/>
      <c r="AKK51" s="219"/>
      <c r="AKL51" s="219"/>
      <c r="AKM51" s="219"/>
      <c r="AKN51" s="219"/>
      <c r="AKO51" s="219"/>
      <c r="AKP51" s="219"/>
      <c r="AKQ51" s="219"/>
      <c r="AKR51" s="219"/>
      <c r="AKS51" s="219"/>
      <c r="AKT51" s="219"/>
      <c r="AKU51" s="219"/>
      <c r="AKV51" s="219"/>
      <c r="AKW51" s="219"/>
      <c r="AKX51" s="219"/>
      <c r="AKY51" s="219"/>
      <c r="AKZ51" s="219"/>
      <c r="ALA51" s="219"/>
      <c r="ALB51" s="219"/>
      <c r="ALC51" s="219"/>
      <c r="ALD51" s="219"/>
      <c r="ALE51" s="219"/>
      <c r="ALF51" s="219"/>
      <c r="ALG51" s="219"/>
      <c r="ALH51" s="219"/>
      <c r="ALI51" s="219"/>
      <c r="ALJ51" s="219"/>
      <c r="ALK51" s="219"/>
      <c r="ALL51" s="219"/>
      <c r="ALM51" s="219"/>
      <c r="ALN51" s="219"/>
      <c r="ALO51" s="219"/>
      <c r="ALP51" s="219"/>
      <c r="ALQ51" s="219"/>
      <c r="ALR51" s="219"/>
      <c r="ALS51" s="219"/>
      <c r="ALT51" s="219"/>
      <c r="ALU51" s="219"/>
      <c r="ALV51" s="219"/>
      <c r="ALW51" s="219"/>
      <c r="ALX51" s="219"/>
      <c r="ALY51" s="219"/>
      <c r="ALZ51" s="219"/>
      <c r="AMA51" s="219"/>
      <c r="AMB51" s="219"/>
      <c r="AMC51" s="219"/>
      <c r="AMD51" s="219"/>
      <c r="AME51" s="219"/>
      <c r="AMF51" s="219"/>
      <c r="AMG51" s="219"/>
      <c r="AMH51" s="219"/>
      <c r="AMI51" s="219"/>
      <c r="AMJ51" s="219"/>
      <c r="AMK51" s="219"/>
      <c r="AML51" s="219"/>
      <c r="AMM51" s="219"/>
      <c r="AMN51" s="219"/>
      <c r="AMO51" s="219"/>
      <c r="AMP51" s="219"/>
      <c r="AMQ51" s="219"/>
      <c r="AMR51" s="219"/>
      <c r="AMS51" s="219"/>
      <c r="AMT51" s="219"/>
      <c r="AMU51" s="219"/>
      <c r="AMV51" s="219"/>
      <c r="AMW51" s="219"/>
      <c r="AMX51" s="219"/>
      <c r="AMY51" s="219"/>
      <c r="AMZ51" s="219"/>
      <c r="ANA51" s="219"/>
      <c r="ANB51" s="219"/>
      <c r="ANC51" s="219"/>
      <c r="AND51" s="219"/>
      <c r="ANE51" s="219"/>
      <c r="ANF51" s="219"/>
      <c r="ANG51" s="219"/>
      <c r="ANH51" s="219"/>
      <c r="ANI51" s="219"/>
      <c r="ANJ51" s="219"/>
      <c r="ANK51" s="219"/>
      <c r="ANL51" s="219"/>
      <c r="ANM51" s="219"/>
      <c r="ANN51" s="219"/>
      <c r="ANO51" s="219"/>
      <c r="ANP51" s="219"/>
      <c r="ANQ51" s="219"/>
      <c r="ANR51" s="219"/>
      <c r="ANS51" s="219"/>
      <c r="ANT51" s="219"/>
      <c r="ANU51" s="219"/>
      <c r="ANV51" s="219"/>
      <c r="ANW51" s="219"/>
      <c r="ANX51" s="219"/>
      <c r="ANY51" s="219"/>
      <c r="ANZ51" s="219"/>
      <c r="AOA51" s="219"/>
      <c r="AOB51" s="219"/>
      <c r="AOC51" s="219"/>
      <c r="AOD51" s="219"/>
      <c r="AOE51" s="219"/>
      <c r="AOF51" s="219"/>
      <c r="AOG51" s="219"/>
      <c r="AOH51" s="219"/>
      <c r="AOI51" s="219"/>
      <c r="AOJ51" s="219"/>
      <c r="AOK51" s="219"/>
      <c r="AOL51" s="219"/>
      <c r="AOM51" s="219"/>
      <c r="AON51" s="219"/>
      <c r="AOO51" s="219"/>
      <c r="AOP51" s="219"/>
      <c r="AOQ51" s="219"/>
      <c r="AOR51" s="219"/>
      <c r="AOS51" s="219"/>
      <c r="AOT51" s="219"/>
      <c r="AOU51" s="219"/>
      <c r="AOV51" s="219"/>
      <c r="AOW51" s="219"/>
      <c r="AOX51" s="219"/>
      <c r="AOY51" s="219"/>
      <c r="AOZ51" s="219"/>
      <c r="APA51" s="219"/>
      <c r="APB51" s="219"/>
      <c r="APC51" s="219"/>
      <c r="APD51" s="219"/>
      <c r="APE51" s="219"/>
      <c r="APF51" s="219"/>
      <c r="APG51" s="219"/>
      <c r="APH51" s="219"/>
      <c r="API51" s="219"/>
      <c r="APJ51" s="219"/>
      <c r="APK51" s="219"/>
      <c r="APL51" s="219"/>
      <c r="APM51" s="219"/>
      <c r="APN51" s="219"/>
      <c r="APO51" s="219"/>
      <c r="APP51" s="219"/>
      <c r="APQ51" s="219"/>
      <c r="APR51" s="219"/>
      <c r="APS51" s="219"/>
      <c r="APT51" s="219"/>
      <c r="APU51" s="219"/>
      <c r="APV51" s="219"/>
      <c r="APW51" s="219"/>
      <c r="APX51" s="219"/>
      <c r="APY51" s="219"/>
      <c r="APZ51" s="219"/>
      <c r="AQA51" s="219"/>
      <c r="AQB51" s="219"/>
      <c r="AQC51" s="219"/>
      <c r="AQD51" s="219"/>
      <c r="AQE51" s="219"/>
      <c r="AQF51" s="219"/>
      <c r="AQG51" s="219"/>
      <c r="AQH51" s="219"/>
      <c r="AQI51" s="219"/>
      <c r="AQJ51" s="219"/>
      <c r="AQK51" s="219"/>
      <c r="AQL51" s="219"/>
      <c r="AQM51" s="219"/>
      <c r="AQN51" s="219"/>
      <c r="AQO51" s="219"/>
      <c r="AQP51" s="219"/>
      <c r="AQQ51" s="219"/>
      <c r="AQR51" s="219"/>
      <c r="AQS51" s="219"/>
      <c r="AQT51" s="219"/>
      <c r="AQU51" s="219"/>
      <c r="AQV51" s="219"/>
      <c r="AQW51" s="219"/>
      <c r="AQX51" s="219"/>
      <c r="AQY51" s="219"/>
      <c r="AQZ51" s="219"/>
      <c r="ARA51" s="219"/>
      <c r="ARB51" s="219"/>
      <c r="ARC51" s="219"/>
      <c r="ARD51" s="219"/>
      <c r="ARE51" s="219"/>
      <c r="ARF51" s="219"/>
      <c r="ARG51" s="219"/>
      <c r="ARH51" s="219"/>
      <c r="ARI51" s="219"/>
      <c r="ARJ51" s="219"/>
      <c r="ARK51" s="219"/>
      <c r="ARL51" s="219"/>
      <c r="ARM51" s="219"/>
      <c r="ARN51" s="219"/>
      <c r="ARO51" s="219"/>
      <c r="ARP51" s="219"/>
      <c r="ARQ51" s="219"/>
      <c r="ARR51" s="219"/>
      <c r="ARS51" s="219"/>
      <c r="ART51" s="219"/>
      <c r="ARU51" s="219"/>
      <c r="ARV51" s="219"/>
      <c r="ARW51" s="219"/>
      <c r="ARX51" s="219"/>
      <c r="ARY51" s="219"/>
      <c r="ARZ51" s="219"/>
      <c r="ASA51" s="219"/>
      <c r="ASB51" s="219"/>
      <c r="ASC51" s="219"/>
      <c r="ASD51" s="219"/>
      <c r="ASE51" s="219"/>
      <c r="ASF51" s="219"/>
      <c r="ASG51" s="219"/>
      <c r="ASH51" s="219"/>
      <c r="ASI51" s="219"/>
      <c r="ASJ51" s="219"/>
      <c r="ASK51" s="219"/>
      <c r="ASL51" s="219"/>
      <c r="ASM51" s="219"/>
      <c r="ASN51" s="219"/>
      <c r="ASO51" s="219"/>
      <c r="ASP51" s="219"/>
      <c r="ASQ51" s="219"/>
      <c r="ASR51" s="219"/>
      <c r="ASS51" s="219"/>
      <c r="AST51" s="219"/>
      <c r="ASU51" s="219"/>
      <c r="ASV51" s="219"/>
      <c r="ASW51" s="219"/>
      <c r="ASX51" s="219"/>
      <c r="ASY51" s="219"/>
      <c r="ASZ51" s="219"/>
      <c r="ATA51" s="219"/>
      <c r="ATB51" s="219"/>
      <c r="ATC51" s="219"/>
      <c r="ATD51" s="219"/>
      <c r="ATE51" s="219"/>
      <c r="ATF51" s="219"/>
      <c r="ATG51" s="219"/>
      <c r="ATH51" s="219"/>
      <c r="ATI51" s="219"/>
      <c r="ATJ51" s="219"/>
      <c r="ATK51" s="219"/>
      <c r="ATL51" s="219"/>
      <c r="ATM51" s="219"/>
      <c r="ATN51" s="219"/>
      <c r="ATO51" s="219"/>
      <c r="ATP51" s="219"/>
      <c r="ATQ51" s="219"/>
      <c r="ATR51" s="219"/>
      <c r="ATS51" s="219"/>
      <c r="ATT51" s="219"/>
      <c r="ATU51" s="219"/>
      <c r="ATV51" s="219"/>
      <c r="ATW51" s="219"/>
      <c r="ATX51" s="219"/>
      <c r="ATY51" s="219"/>
      <c r="ATZ51" s="219"/>
      <c r="AUA51" s="219"/>
      <c r="AUB51" s="219"/>
      <c r="AUC51" s="219"/>
      <c r="AUD51" s="219"/>
      <c r="AUE51" s="219"/>
      <c r="AUF51" s="219"/>
      <c r="AUG51" s="219"/>
      <c r="AUH51" s="219"/>
      <c r="AUI51" s="219"/>
      <c r="AUJ51" s="219"/>
      <c r="AUK51" s="219"/>
      <c r="AUL51" s="219"/>
      <c r="AUM51" s="219"/>
      <c r="AUN51" s="219"/>
      <c r="AUO51" s="219"/>
      <c r="AUP51" s="219"/>
      <c r="AUQ51" s="219"/>
      <c r="AUR51" s="219"/>
      <c r="AUS51" s="219"/>
      <c r="AUT51" s="219"/>
      <c r="AUU51" s="219"/>
      <c r="AUV51" s="219"/>
      <c r="AUW51" s="219"/>
      <c r="AUX51" s="219"/>
      <c r="AUY51" s="219"/>
      <c r="AUZ51" s="219"/>
      <c r="AVA51" s="219"/>
      <c r="AVB51" s="219"/>
      <c r="AVC51" s="219"/>
      <c r="AVD51" s="219"/>
      <c r="AVE51" s="219"/>
      <c r="AVF51" s="219"/>
      <c r="AVG51" s="219"/>
      <c r="AVH51" s="219"/>
      <c r="AVI51" s="219"/>
      <c r="AVJ51" s="219"/>
      <c r="AVK51" s="219"/>
      <c r="AVL51" s="219"/>
      <c r="AVM51" s="219"/>
      <c r="AVN51" s="219"/>
      <c r="AVO51" s="219"/>
      <c r="AVP51" s="219"/>
      <c r="AVQ51" s="219"/>
      <c r="AVR51" s="219"/>
      <c r="AVS51" s="219"/>
      <c r="AVT51" s="219"/>
      <c r="AVU51" s="219"/>
      <c r="AVV51" s="219"/>
      <c r="AVW51" s="219"/>
      <c r="AVX51" s="219"/>
      <c r="AVY51" s="219"/>
      <c r="AVZ51" s="219"/>
      <c r="AWA51" s="219"/>
      <c r="AWB51" s="219"/>
      <c r="AWC51" s="219"/>
      <c r="AWD51" s="219"/>
      <c r="AWE51" s="219"/>
      <c r="AWF51" s="219"/>
      <c r="AWG51" s="219"/>
      <c r="AWH51" s="219"/>
      <c r="AWI51" s="219"/>
      <c r="AWJ51" s="219"/>
      <c r="AWK51" s="219"/>
      <c r="AWL51" s="219"/>
      <c r="AWM51" s="219"/>
      <c r="AWN51" s="219"/>
      <c r="AWO51" s="219"/>
      <c r="AWP51" s="219"/>
      <c r="AWQ51" s="219"/>
      <c r="AWR51" s="219"/>
      <c r="AWS51" s="219"/>
      <c r="AWT51" s="219"/>
      <c r="AWU51" s="219"/>
      <c r="AWV51" s="219"/>
      <c r="AWW51" s="219"/>
      <c r="AWX51" s="219"/>
      <c r="AWY51" s="219"/>
      <c r="AWZ51" s="219"/>
      <c r="AXA51" s="219"/>
      <c r="AXB51" s="219"/>
      <c r="AXC51" s="219"/>
      <c r="AXD51" s="219"/>
      <c r="AXE51" s="219"/>
      <c r="AXF51" s="219"/>
      <c r="AXG51" s="219"/>
      <c r="AXH51" s="219"/>
      <c r="AXI51" s="219"/>
      <c r="AXJ51" s="219"/>
      <c r="AXK51" s="219"/>
      <c r="AXL51" s="219"/>
      <c r="AXM51" s="219"/>
      <c r="AXN51" s="219"/>
      <c r="BBY51" s="219"/>
      <c r="BBZ51" s="219"/>
      <c r="BCA51" s="219"/>
      <c r="BCB51" s="219"/>
      <c r="BCC51" s="219"/>
      <c r="BCD51" s="219"/>
      <c r="BCE51" s="219"/>
      <c r="BCF51" s="219"/>
      <c r="BCG51" s="219"/>
      <c r="BCH51" s="219"/>
      <c r="BCI51" s="219"/>
      <c r="BCJ51" s="219"/>
      <c r="BCK51" s="219"/>
      <c r="BCL51" s="219"/>
      <c r="BCM51" s="219"/>
      <c r="BCN51" s="219"/>
      <c r="BCO51" s="219"/>
      <c r="BCP51" s="219"/>
      <c r="BCQ51" s="219"/>
      <c r="BCR51" s="219"/>
      <c r="BKD51" s="219"/>
      <c r="BKE51" s="219"/>
      <c r="BKF51" s="219"/>
      <c r="BKG51" s="219"/>
      <c r="BKH51" s="219"/>
      <c r="BKI51" s="219"/>
      <c r="BKJ51" s="219"/>
      <c r="BKK51" s="219"/>
      <c r="BKL51" s="219"/>
      <c r="BKM51" s="219"/>
      <c r="BKN51" s="219"/>
      <c r="BKO51" s="219"/>
      <c r="BKP51" s="219"/>
      <c r="BKQ51" s="219"/>
      <c r="BKR51" s="219"/>
      <c r="BKS51" s="219"/>
      <c r="BKT51" s="219"/>
      <c r="BKU51" s="219"/>
      <c r="BKV51" s="219"/>
      <c r="BKW51" s="219"/>
      <c r="BKX51" s="219"/>
      <c r="BKY51" s="219"/>
      <c r="BKZ51" s="219"/>
      <c r="BLA51" s="219"/>
      <c r="BLB51" s="219"/>
      <c r="BLC51" s="219"/>
    </row>
    <row r="52" spans="1:1667" x14ac:dyDescent="0.2">
      <c r="A52" s="219"/>
      <c r="B52" s="219"/>
      <c r="C52" s="219"/>
      <c r="D52" s="219"/>
      <c r="E52" s="219"/>
      <c r="F52" s="219"/>
      <c r="G52" s="219"/>
      <c r="H52" s="219"/>
      <c r="I52" s="219"/>
      <c r="J52" s="219"/>
      <c r="K52" s="219"/>
      <c r="L52" s="219"/>
      <c r="M52" s="219"/>
      <c r="N52" s="219"/>
      <c r="O52" s="219"/>
      <c r="P52" s="219"/>
      <c r="Q52" s="219"/>
      <c r="R52" s="219"/>
      <c r="S52" s="219"/>
      <c r="T52" s="219"/>
      <c r="U52" s="219"/>
      <c r="V52" s="219"/>
      <c r="W52" s="219"/>
      <c r="X52" s="219"/>
      <c r="Y52" s="219"/>
      <c r="SO52" s="237"/>
      <c r="SP52" s="237"/>
      <c r="SQ52" s="295"/>
      <c r="SR52" s="295"/>
      <c r="TV52" s="219"/>
      <c r="TW52" s="219"/>
      <c r="TX52" s="219"/>
      <c r="TY52" s="219"/>
      <c r="XY52" s="219"/>
      <c r="XZ52" s="219"/>
      <c r="YA52" s="219"/>
      <c r="YB52" s="219"/>
      <c r="YC52" s="219"/>
      <c r="AAG52" s="219"/>
      <c r="AAH52" s="219"/>
      <c r="AAI52" s="219"/>
      <c r="AAJ52" s="219"/>
      <c r="AAK52" s="219"/>
      <c r="AAL52" s="219"/>
      <c r="AAM52" s="219"/>
      <c r="AAN52" s="219"/>
      <c r="AAO52" s="219"/>
      <c r="AAP52" s="219"/>
      <c r="AAQ52" s="219"/>
      <c r="AAR52" s="219"/>
      <c r="AAS52" s="219"/>
      <c r="AAT52" s="219"/>
      <c r="AAU52" s="219"/>
      <c r="AAV52" s="219"/>
      <c r="AAW52" s="219"/>
      <c r="AAX52" s="219"/>
      <c r="AAY52" s="219"/>
      <c r="AAZ52" s="219"/>
      <c r="ABA52" s="219"/>
      <c r="ABB52" s="219"/>
      <c r="ABC52" s="219"/>
      <c r="ABD52" s="219"/>
      <c r="ABE52" s="219"/>
      <c r="ABF52" s="219"/>
      <c r="ABG52" s="219"/>
      <c r="ABH52" s="219"/>
      <c r="ABI52" s="219"/>
      <c r="ABJ52" s="219"/>
      <c r="ABK52" s="219"/>
      <c r="ABL52" s="219"/>
      <c r="ABR52" s="219"/>
      <c r="ABS52" s="219"/>
      <c r="ABT52" s="219"/>
      <c r="ABU52" s="219"/>
      <c r="ABV52" s="219"/>
      <c r="ABW52" s="219"/>
      <c r="ABX52" s="219"/>
      <c r="ABY52" s="219"/>
      <c r="ABZ52" s="219"/>
      <c r="AJQ52" s="219"/>
      <c r="AJR52" s="219"/>
      <c r="AJS52" s="219"/>
      <c r="AJT52" s="219"/>
      <c r="AJU52" s="219"/>
      <c r="AJV52" s="219"/>
      <c r="AJW52" s="219"/>
      <c r="AJX52" s="219"/>
      <c r="AJY52" s="219"/>
      <c r="AJZ52" s="219"/>
      <c r="AKA52" s="219"/>
      <c r="AKB52" s="219"/>
      <c r="AKC52" s="219"/>
      <c r="AKD52" s="219"/>
      <c r="AKE52" s="219"/>
      <c r="AKF52" s="219"/>
      <c r="AKG52" s="219"/>
      <c r="AKH52" s="219"/>
      <c r="AKI52" s="219"/>
      <c r="AKJ52" s="219"/>
      <c r="AKK52" s="219"/>
      <c r="AKL52" s="219"/>
      <c r="AKM52" s="219"/>
      <c r="AKN52" s="219"/>
      <c r="AKO52" s="219"/>
      <c r="AKP52" s="219"/>
      <c r="AKQ52" s="219"/>
      <c r="AKR52" s="219"/>
      <c r="AKS52" s="219"/>
      <c r="AKT52" s="219"/>
      <c r="AKU52" s="219"/>
      <c r="AKV52" s="219"/>
      <c r="AKW52" s="219"/>
      <c r="AKX52" s="219"/>
      <c r="AKY52" s="219"/>
      <c r="AKZ52" s="219"/>
      <c r="ALA52" s="219"/>
      <c r="ALB52" s="219"/>
      <c r="ALC52" s="219"/>
      <c r="ALD52" s="219"/>
      <c r="ALE52" s="219"/>
      <c r="ALF52" s="219"/>
      <c r="ALG52" s="219"/>
      <c r="ALH52" s="219"/>
      <c r="ALI52" s="219"/>
      <c r="ALJ52" s="219"/>
      <c r="ALK52" s="219"/>
      <c r="ALL52" s="219"/>
      <c r="ALM52" s="219"/>
      <c r="ALN52" s="219"/>
      <c r="ALO52" s="219"/>
      <c r="ALP52" s="219"/>
      <c r="ALQ52" s="219"/>
      <c r="ALR52" s="219"/>
      <c r="ALS52" s="219"/>
      <c r="ALT52" s="219"/>
      <c r="ALU52" s="219"/>
      <c r="ALV52" s="219"/>
      <c r="ALW52" s="219"/>
      <c r="ALX52" s="219"/>
      <c r="ALY52" s="219"/>
      <c r="ALZ52" s="219"/>
      <c r="AMA52" s="219"/>
      <c r="AMB52" s="219"/>
      <c r="AMC52" s="219"/>
      <c r="AMD52" s="219"/>
      <c r="AME52" s="219"/>
      <c r="AMF52" s="219"/>
      <c r="AMG52" s="219"/>
      <c r="AMH52" s="219"/>
      <c r="AMI52" s="219"/>
      <c r="AMJ52" s="219"/>
      <c r="AMK52" s="219"/>
      <c r="AML52" s="219"/>
      <c r="AMM52" s="219"/>
      <c r="AMN52" s="219"/>
      <c r="AMO52" s="219"/>
      <c r="AMP52" s="219"/>
      <c r="AMQ52" s="219"/>
      <c r="AMR52" s="219"/>
      <c r="AMS52" s="219"/>
      <c r="AMT52" s="219"/>
      <c r="AMU52" s="219"/>
      <c r="AMV52" s="219"/>
      <c r="AMW52" s="219"/>
      <c r="AMX52" s="219"/>
      <c r="AMY52" s="219"/>
      <c r="AMZ52" s="219"/>
      <c r="ANA52" s="219"/>
      <c r="ANB52" s="219"/>
      <c r="ANC52" s="219"/>
      <c r="AND52" s="219"/>
      <c r="ANE52" s="219"/>
      <c r="ANF52" s="219"/>
      <c r="ANG52" s="219"/>
      <c r="ANH52" s="219"/>
      <c r="ANI52" s="219"/>
      <c r="ANJ52" s="219"/>
      <c r="ANK52" s="219"/>
      <c r="ANL52" s="219"/>
      <c r="ANM52" s="219"/>
      <c r="ANN52" s="219"/>
      <c r="ANO52" s="219"/>
      <c r="ANP52" s="219"/>
      <c r="ANQ52" s="219"/>
      <c r="ANR52" s="219"/>
      <c r="ANS52" s="219"/>
      <c r="ANT52" s="219"/>
      <c r="ANU52" s="219"/>
      <c r="ANV52" s="219"/>
      <c r="ANW52" s="219"/>
      <c r="ANX52" s="219"/>
      <c r="ANY52" s="219"/>
      <c r="ANZ52" s="219"/>
      <c r="AOA52" s="219"/>
      <c r="AOB52" s="219"/>
      <c r="AOC52" s="219"/>
      <c r="AOD52" s="219"/>
      <c r="AOE52" s="219"/>
      <c r="AOF52" s="219"/>
      <c r="AOG52" s="219"/>
      <c r="AOH52" s="219"/>
      <c r="AOI52" s="219"/>
      <c r="AOJ52" s="219"/>
      <c r="AOK52" s="219"/>
      <c r="AOL52" s="219"/>
      <c r="AOM52" s="219"/>
      <c r="AON52" s="219"/>
      <c r="AOO52" s="219"/>
      <c r="AOP52" s="219"/>
      <c r="AOQ52" s="219"/>
      <c r="AOR52" s="219"/>
      <c r="AOS52" s="219"/>
      <c r="AOT52" s="219"/>
      <c r="AOU52" s="219"/>
      <c r="AOV52" s="219"/>
      <c r="AOW52" s="219"/>
      <c r="AOX52" s="219"/>
      <c r="AOY52" s="219"/>
      <c r="AOZ52" s="219"/>
      <c r="APA52" s="219"/>
      <c r="APB52" s="219"/>
      <c r="APC52" s="219"/>
      <c r="APD52" s="219"/>
      <c r="APE52" s="219"/>
      <c r="APF52" s="219"/>
      <c r="APG52" s="219"/>
      <c r="APH52" s="219"/>
      <c r="API52" s="219"/>
      <c r="APJ52" s="219"/>
      <c r="APK52" s="219"/>
      <c r="APL52" s="219"/>
      <c r="APM52" s="219"/>
      <c r="APN52" s="219"/>
      <c r="APO52" s="219"/>
      <c r="APP52" s="219"/>
      <c r="APQ52" s="219"/>
      <c r="APR52" s="219"/>
      <c r="APS52" s="219"/>
      <c r="APT52" s="219"/>
      <c r="APU52" s="219"/>
      <c r="APV52" s="219"/>
      <c r="APW52" s="219"/>
      <c r="APX52" s="219"/>
      <c r="APY52" s="219"/>
      <c r="APZ52" s="219"/>
      <c r="AQA52" s="219"/>
      <c r="AQB52" s="219"/>
      <c r="AQC52" s="219"/>
      <c r="AQD52" s="219"/>
      <c r="AQE52" s="219"/>
      <c r="AQF52" s="219"/>
      <c r="AQG52" s="219"/>
      <c r="AQH52" s="219"/>
      <c r="AQI52" s="219"/>
      <c r="AQJ52" s="219"/>
      <c r="AQK52" s="219"/>
      <c r="AQL52" s="219"/>
      <c r="AQM52" s="219"/>
      <c r="AQN52" s="219"/>
      <c r="AQO52" s="219"/>
      <c r="AQP52" s="219"/>
      <c r="AQQ52" s="219"/>
      <c r="AQR52" s="219"/>
      <c r="AQS52" s="219"/>
      <c r="AQT52" s="219"/>
      <c r="AQU52" s="219"/>
      <c r="AQV52" s="219"/>
      <c r="AQW52" s="219"/>
      <c r="AQX52" s="219"/>
      <c r="AQY52" s="219"/>
      <c r="AQZ52" s="219"/>
      <c r="ARA52" s="219"/>
      <c r="ARB52" s="219"/>
      <c r="ARC52" s="219"/>
      <c r="ARD52" s="219"/>
      <c r="ARE52" s="219"/>
      <c r="ARF52" s="219"/>
      <c r="ARG52" s="219"/>
      <c r="ARH52" s="219"/>
      <c r="ARI52" s="219"/>
      <c r="ARJ52" s="219"/>
      <c r="ARK52" s="219"/>
      <c r="ARL52" s="219"/>
      <c r="ARM52" s="219"/>
      <c r="ARN52" s="219"/>
      <c r="ARO52" s="219"/>
      <c r="ARP52" s="219"/>
      <c r="ARQ52" s="219"/>
      <c r="ARR52" s="219"/>
      <c r="ARS52" s="219"/>
      <c r="ART52" s="219"/>
      <c r="ARU52" s="219"/>
      <c r="ARV52" s="219"/>
      <c r="ARW52" s="219"/>
      <c r="ARX52" s="219"/>
      <c r="ARY52" s="219"/>
      <c r="ARZ52" s="219"/>
      <c r="ASA52" s="219"/>
      <c r="ASB52" s="219"/>
      <c r="ASC52" s="219"/>
      <c r="ASD52" s="219"/>
      <c r="ASE52" s="219"/>
      <c r="ASF52" s="219"/>
      <c r="ASG52" s="219"/>
      <c r="ASH52" s="219"/>
      <c r="ASI52" s="219"/>
      <c r="ASJ52" s="219"/>
      <c r="ASK52" s="219"/>
      <c r="ASL52" s="219"/>
      <c r="ASM52" s="219"/>
      <c r="ASN52" s="219"/>
      <c r="ASO52" s="219"/>
      <c r="ASP52" s="219"/>
      <c r="ASQ52" s="219"/>
      <c r="ASR52" s="219"/>
      <c r="ASS52" s="219"/>
      <c r="AST52" s="219"/>
      <c r="ASU52" s="219"/>
      <c r="ASV52" s="219"/>
      <c r="ASW52" s="219"/>
      <c r="ASX52" s="219"/>
      <c r="ASY52" s="219"/>
      <c r="ASZ52" s="219"/>
      <c r="ATA52" s="219"/>
      <c r="ATB52" s="219"/>
      <c r="ATC52" s="219"/>
      <c r="ATD52" s="219"/>
      <c r="ATE52" s="219"/>
      <c r="ATF52" s="219"/>
      <c r="ATG52" s="219"/>
      <c r="ATH52" s="219"/>
      <c r="ATI52" s="219"/>
      <c r="ATJ52" s="219"/>
      <c r="ATK52" s="219"/>
      <c r="ATL52" s="219"/>
      <c r="ATM52" s="219"/>
      <c r="ATN52" s="219"/>
      <c r="ATO52" s="219"/>
      <c r="ATP52" s="219"/>
      <c r="ATQ52" s="219"/>
      <c r="ATR52" s="219"/>
      <c r="ATS52" s="219"/>
      <c r="ATT52" s="219"/>
      <c r="ATU52" s="219"/>
      <c r="ATV52" s="219"/>
      <c r="ATW52" s="219"/>
      <c r="ATX52" s="219"/>
      <c r="ATY52" s="219"/>
      <c r="ATZ52" s="219"/>
      <c r="AUA52" s="219"/>
      <c r="AUB52" s="219"/>
      <c r="AUC52" s="219"/>
      <c r="AUD52" s="219"/>
      <c r="AUE52" s="219"/>
      <c r="AUF52" s="219"/>
      <c r="AUG52" s="219"/>
      <c r="AUH52" s="219"/>
      <c r="AUI52" s="219"/>
      <c r="AUJ52" s="219"/>
      <c r="AUK52" s="219"/>
      <c r="AUL52" s="219"/>
      <c r="AUM52" s="219"/>
      <c r="AUN52" s="219"/>
      <c r="AUO52" s="219"/>
      <c r="AUP52" s="219"/>
      <c r="AUQ52" s="219"/>
      <c r="AUR52" s="219"/>
      <c r="AUS52" s="219"/>
      <c r="AUT52" s="219"/>
      <c r="AUU52" s="219"/>
      <c r="AUV52" s="219"/>
      <c r="AUW52" s="219"/>
      <c r="AUX52" s="219"/>
      <c r="AUY52" s="219"/>
      <c r="AUZ52" s="219"/>
      <c r="AVA52" s="219"/>
      <c r="AVB52" s="219"/>
      <c r="AVC52" s="219"/>
      <c r="AVD52" s="219"/>
      <c r="AVE52" s="219"/>
      <c r="AVF52" s="219"/>
      <c r="AVG52" s="219"/>
      <c r="AVH52" s="219"/>
      <c r="AVI52" s="219"/>
      <c r="AVJ52" s="219"/>
      <c r="AVK52" s="219"/>
      <c r="AVL52" s="219"/>
      <c r="AVM52" s="219"/>
      <c r="AVN52" s="219"/>
      <c r="AVO52" s="219"/>
      <c r="AVP52" s="219"/>
      <c r="AVQ52" s="219"/>
      <c r="AVR52" s="219"/>
      <c r="AVS52" s="219"/>
      <c r="AVT52" s="219"/>
      <c r="AVU52" s="219"/>
      <c r="AVV52" s="219"/>
      <c r="AVW52" s="219"/>
      <c r="AVX52" s="219"/>
      <c r="AVY52" s="219"/>
      <c r="AVZ52" s="219"/>
      <c r="AWA52" s="219"/>
      <c r="AWB52" s="219"/>
      <c r="AWC52" s="219"/>
      <c r="AWD52" s="219"/>
      <c r="AWE52" s="219"/>
      <c r="AWF52" s="219"/>
      <c r="AWG52" s="219"/>
      <c r="AWH52" s="219"/>
      <c r="AWI52" s="219"/>
      <c r="AWJ52" s="219"/>
      <c r="AWK52" s="219"/>
      <c r="AWL52" s="219"/>
      <c r="AWM52" s="219"/>
      <c r="AWN52" s="219"/>
      <c r="AWO52" s="219"/>
      <c r="AWP52" s="219"/>
      <c r="AWQ52" s="219"/>
      <c r="AWR52" s="219"/>
      <c r="AWS52" s="219"/>
      <c r="AWT52" s="219"/>
      <c r="AWU52" s="219"/>
      <c r="AWV52" s="219"/>
      <c r="AWW52" s="219"/>
      <c r="AWX52" s="219"/>
      <c r="AWY52" s="219"/>
      <c r="AWZ52" s="219"/>
      <c r="AXA52" s="219"/>
      <c r="AXB52" s="219"/>
      <c r="AXC52" s="219"/>
      <c r="AXD52" s="219"/>
      <c r="AXE52" s="219"/>
      <c r="AXF52" s="219"/>
      <c r="AXG52" s="219"/>
      <c r="AXH52" s="219"/>
      <c r="AXI52" s="219"/>
      <c r="AXJ52" s="219"/>
      <c r="AXK52" s="219"/>
      <c r="AXL52" s="219"/>
      <c r="AXM52" s="219"/>
      <c r="AXN52" s="219"/>
      <c r="BBY52" s="219"/>
      <c r="BBZ52" s="219"/>
      <c r="BCA52" s="219"/>
      <c r="BCB52" s="219"/>
      <c r="BCC52" s="219"/>
      <c r="BCD52" s="219"/>
      <c r="BCE52" s="219"/>
      <c r="BCF52" s="219"/>
      <c r="BCG52" s="219"/>
      <c r="BCH52" s="219"/>
      <c r="BCI52" s="219"/>
      <c r="BCJ52" s="219"/>
      <c r="BCK52" s="219"/>
      <c r="BCL52" s="219"/>
      <c r="BCM52" s="219"/>
      <c r="BCN52" s="219"/>
      <c r="BCO52" s="219"/>
      <c r="BCP52" s="219"/>
      <c r="BCQ52" s="219"/>
      <c r="BCR52" s="219"/>
      <c r="BKD52" s="219"/>
      <c r="BKE52" s="219"/>
      <c r="BKF52" s="219"/>
      <c r="BKG52" s="219"/>
      <c r="BKH52" s="219"/>
      <c r="BKI52" s="219"/>
      <c r="BKJ52" s="219"/>
      <c r="BKK52" s="219"/>
      <c r="BKL52" s="219"/>
      <c r="BKM52" s="219"/>
      <c r="BKN52" s="219"/>
      <c r="BKO52" s="219"/>
      <c r="BKP52" s="219"/>
      <c r="BKQ52" s="219"/>
      <c r="BKR52" s="219"/>
      <c r="BKS52" s="219"/>
      <c r="BKT52" s="219"/>
      <c r="BKU52" s="219"/>
      <c r="BKV52" s="219"/>
      <c r="BKW52" s="219"/>
      <c r="BKX52" s="219"/>
      <c r="BKY52" s="219"/>
      <c r="BKZ52" s="219"/>
      <c r="BLA52" s="219"/>
      <c r="BLB52" s="219"/>
      <c r="BLC52" s="219"/>
    </row>
    <row r="53" spans="1:1667" x14ac:dyDescent="0.2">
      <c r="A53" s="219"/>
      <c r="B53" s="219"/>
      <c r="C53" s="219"/>
      <c r="D53" s="219"/>
      <c r="E53" s="219"/>
      <c r="F53" s="219"/>
      <c r="G53" s="219"/>
      <c r="H53" s="219"/>
      <c r="I53" s="219"/>
      <c r="J53" s="219"/>
      <c r="K53" s="219"/>
      <c r="L53" s="219"/>
      <c r="M53" s="219"/>
      <c r="N53" s="219"/>
      <c r="O53" s="219"/>
      <c r="P53" s="219"/>
      <c r="Q53" s="219"/>
      <c r="R53" s="219"/>
      <c r="S53" s="219"/>
      <c r="T53" s="219"/>
      <c r="U53" s="219"/>
      <c r="V53" s="219"/>
      <c r="W53" s="219"/>
      <c r="X53" s="219"/>
      <c r="Y53" s="219"/>
      <c r="SO53" s="237"/>
      <c r="SP53" s="237"/>
      <c r="SQ53" s="295"/>
      <c r="SR53" s="295"/>
      <c r="TV53" s="219"/>
      <c r="TW53" s="219"/>
      <c r="TX53" s="219"/>
      <c r="TY53" s="219"/>
      <c r="XY53" s="219"/>
      <c r="XZ53" s="219"/>
      <c r="YA53" s="219"/>
      <c r="YB53" s="219"/>
      <c r="YC53" s="219"/>
      <c r="AAG53" s="219"/>
      <c r="AAH53" s="219"/>
      <c r="AAI53" s="219"/>
      <c r="AAJ53" s="219"/>
      <c r="AAK53" s="219"/>
      <c r="AAL53" s="219"/>
      <c r="AAM53" s="219"/>
      <c r="AAN53" s="219"/>
      <c r="AAO53" s="219"/>
      <c r="AAP53" s="219"/>
      <c r="AAQ53" s="219"/>
      <c r="AAR53" s="219"/>
      <c r="AAS53" s="219"/>
      <c r="AAT53" s="219"/>
      <c r="AAU53" s="219"/>
      <c r="AAV53" s="219"/>
      <c r="AAW53" s="219"/>
      <c r="AAX53" s="219"/>
      <c r="AAY53" s="219"/>
      <c r="AAZ53" s="219"/>
      <c r="ABA53" s="219"/>
      <c r="ABB53" s="219"/>
      <c r="ABC53" s="219"/>
      <c r="ABD53" s="219"/>
      <c r="ABE53" s="219"/>
      <c r="ABF53" s="219"/>
      <c r="ABG53" s="219"/>
      <c r="ABH53" s="219"/>
      <c r="ABI53" s="219"/>
      <c r="ABJ53" s="219"/>
      <c r="ABK53" s="219"/>
      <c r="ABL53" s="219"/>
      <c r="ABR53" s="219"/>
      <c r="ABS53" s="219"/>
      <c r="ABT53" s="219"/>
      <c r="ABU53" s="219"/>
      <c r="ABV53" s="219"/>
      <c r="ABW53" s="219"/>
      <c r="ABX53" s="219"/>
      <c r="ABY53" s="219"/>
      <c r="ABZ53" s="219"/>
      <c r="AJQ53" s="219"/>
      <c r="AJR53" s="219"/>
      <c r="AJS53" s="219"/>
      <c r="AJT53" s="219"/>
      <c r="AJU53" s="219"/>
      <c r="AJV53" s="219"/>
      <c r="AJW53" s="219"/>
      <c r="AJX53" s="219"/>
      <c r="AJY53" s="219"/>
      <c r="AJZ53" s="219"/>
      <c r="AKA53" s="219"/>
      <c r="AKB53" s="219"/>
      <c r="AKC53" s="219"/>
      <c r="AKD53" s="219"/>
      <c r="AKE53" s="219"/>
      <c r="AKF53" s="219"/>
      <c r="AKG53" s="219"/>
      <c r="AKH53" s="219"/>
      <c r="AKI53" s="219"/>
      <c r="AKJ53" s="219"/>
      <c r="AKK53" s="219"/>
      <c r="AKL53" s="219"/>
      <c r="AKM53" s="219"/>
      <c r="AKN53" s="219"/>
      <c r="AKO53" s="219"/>
      <c r="AKP53" s="219"/>
      <c r="AKQ53" s="219"/>
      <c r="AKR53" s="219"/>
      <c r="AKS53" s="219"/>
      <c r="AKT53" s="219"/>
      <c r="AKU53" s="219"/>
      <c r="AKV53" s="219"/>
      <c r="AKW53" s="219"/>
      <c r="AKX53" s="219"/>
      <c r="AKY53" s="219"/>
      <c r="AKZ53" s="219"/>
      <c r="ALA53" s="219"/>
      <c r="ALB53" s="219"/>
      <c r="ALC53" s="219"/>
      <c r="ALD53" s="219"/>
      <c r="ALE53" s="219"/>
      <c r="ALF53" s="219"/>
      <c r="ALG53" s="219"/>
      <c r="ALH53" s="219"/>
      <c r="ALI53" s="219"/>
      <c r="ALJ53" s="219"/>
      <c r="ALK53" s="219"/>
      <c r="ALL53" s="219"/>
      <c r="ALM53" s="219"/>
      <c r="ALN53" s="219"/>
      <c r="ALO53" s="219"/>
      <c r="ALP53" s="219"/>
      <c r="ALQ53" s="219"/>
      <c r="ALR53" s="219"/>
      <c r="ALS53" s="219"/>
      <c r="ALT53" s="219"/>
      <c r="ALU53" s="219"/>
      <c r="ALV53" s="219"/>
      <c r="ALW53" s="219"/>
      <c r="ALX53" s="219"/>
      <c r="ALY53" s="219"/>
      <c r="ALZ53" s="219"/>
      <c r="AMA53" s="219"/>
      <c r="AMB53" s="219"/>
      <c r="AMC53" s="219"/>
      <c r="AMD53" s="219"/>
      <c r="AME53" s="219"/>
      <c r="AMF53" s="219"/>
      <c r="AMG53" s="219"/>
      <c r="AMH53" s="219"/>
      <c r="AMI53" s="219"/>
      <c r="AMJ53" s="219"/>
      <c r="AMK53" s="219"/>
      <c r="AML53" s="219"/>
      <c r="AMM53" s="219"/>
      <c r="AMN53" s="219"/>
      <c r="AMO53" s="219"/>
      <c r="AMP53" s="219"/>
      <c r="AMQ53" s="219"/>
      <c r="AMR53" s="219"/>
      <c r="AMS53" s="219"/>
      <c r="AMT53" s="219"/>
      <c r="AMU53" s="219"/>
      <c r="AMV53" s="219"/>
      <c r="AMW53" s="219"/>
      <c r="AMX53" s="219"/>
      <c r="AMY53" s="219"/>
      <c r="AMZ53" s="219"/>
      <c r="ANA53" s="219"/>
      <c r="ANB53" s="219"/>
      <c r="ANC53" s="219"/>
      <c r="AND53" s="219"/>
      <c r="ANE53" s="219"/>
      <c r="ANF53" s="219"/>
      <c r="ANG53" s="219"/>
      <c r="ANH53" s="219"/>
      <c r="ANI53" s="219"/>
      <c r="ANJ53" s="219"/>
      <c r="ANK53" s="219"/>
      <c r="ANL53" s="219"/>
      <c r="ANM53" s="219"/>
      <c r="ANN53" s="219"/>
      <c r="ANO53" s="219"/>
      <c r="ANP53" s="219"/>
      <c r="ANQ53" s="219"/>
      <c r="ANR53" s="219"/>
      <c r="ANS53" s="219"/>
      <c r="ANT53" s="219"/>
      <c r="ANU53" s="219"/>
      <c r="ANV53" s="219"/>
      <c r="ANW53" s="219"/>
      <c r="ANX53" s="219"/>
      <c r="ANY53" s="219"/>
      <c r="ANZ53" s="219"/>
      <c r="AOA53" s="219"/>
      <c r="AOB53" s="219"/>
      <c r="AOC53" s="219"/>
      <c r="AOD53" s="219"/>
      <c r="AOE53" s="219"/>
      <c r="AOF53" s="219"/>
      <c r="AOG53" s="219"/>
      <c r="AOH53" s="219"/>
      <c r="AOI53" s="219"/>
      <c r="AOJ53" s="219"/>
      <c r="AOK53" s="219"/>
      <c r="AOL53" s="219"/>
      <c r="AOM53" s="219"/>
      <c r="AON53" s="219"/>
      <c r="AOO53" s="219"/>
      <c r="AOP53" s="219"/>
      <c r="AOQ53" s="219"/>
      <c r="AOR53" s="219"/>
      <c r="AOS53" s="219"/>
      <c r="AOT53" s="219"/>
      <c r="AOU53" s="219"/>
      <c r="AOV53" s="219"/>
      <c r="AOW53" s="219"/>
      <c r="AOX53" s="219"/>
      <c r="AOY53" s="219"/>
      <c r="AOZ53" s="219"/>
      <c r="APA53" s="219"/>
      <c r="APB53" s="219"/>
      <c r="APC53" s="219"/>
      <c r="APD53" s="219"/>
      <c r="APE53" s="219"/>
      <c r="APF53" s="219"/>
      <c r="APG53" s="219"/>
      <c r="APH53" s="219"/>
      <c r="API53" s="219"/>
      <c r="APJ53" s="219"/>
      <c r="APK53" s="219"/>
      <c r="APL53" s="219"/>
      <c r="APM53" s="219"/>
      <c r="APN53" s="219"/>
      <c r="APO53" s="219"/>
      <c r="APP53" s="219"/>
      <c r="APQ53" s="219"/>
      <c r="APR53" s="219"/>
      <c r="APS53" s="219"/>
      <c r="APT53" s="219"/>
      <c r="APU53" s="219"/>
      <c r="APV53" s="219"/>
      <c r="APW53" s="219"/>
      <c r="APX53" s="219"/>
      <c r="APY53" s="219"/>
      <c r="APZ53" s="219"/>
      <c r="AQA53" s="219"/>
      <c r="AQB53" s="219"/>
      <c r="AQC53" s="219"/>
      <c r="AQD53" s="219"/>
      <c r="AQE53" s="219"/>
      <c r="AQF53" s="219"/>
      <c r="AQG53" s="219"/>
      <c r="AQH53" s="219"/>
      <c r="AQI53" s="219"/>
      <c r="AQJ53" s="219"/>
      <c r="AQK53" s="219"/>
      <c r="AQL53" s="219"/>
      <c r="AQM53" s="219"/>
      <c r="AQN53" s="219"/>
      <c r="AQO53" s="219"/>
      <c r="AQP53" s="219"/>
      <c r="AQQ53" s="219"/>
      <c r="AQR53" s="219"/>
      <c r="AQS53" s="219"/>
      <c r="AQT53" s="219"/>
      <c r="AQU53" s="219"/>
      <c r="AQV53" s="219"/>
      <c r="AQW53" s="219"/>
      <c r="AQX53" s="219"/>
      <c r="AQY53" s="219"/>
      <c r="AQZ53" s="219"/>
      <c r="ARA53" s="219"/>
      <c r="ARB53" s="219"/>
      <c r="ARC53" s="219"/>
      <c r="ARD53" s="219"/>
      <c r="ARE53" s="219"/>
      <c r="ARF53" s="219"/>
      <c r="ARG53" s="219"/>
      <c r="ARH53" s="219"/>
      <c r="ARI53" s="219"/>
      <c r="ARJ53" s="219"/>
      <c r="ARK53" s="219"/>
      <c r="ARL53" s="219"/>
      <c r="ARM53" s="219"/>
      <c r="ARN53" s="219"/>
      <c r="ARO53" s="219"/>
      <c r="ARP53" s="219"/>
      <c r="ARQ53" s="219"/>
      <c r="ARR53" s="219"/>
      <c r="ARS53" s="219"/>
      <c r="ART53" s="219"/>
      <c r="ARU53" s="219"/>
      <c r="ARV53" s="219"/>
      <c r="ARW53" s="219"/>
      <c r="ARX53" s="219"/>
      <c r="ARY53" s="219"/>
      <c r="ARZ53" s="219"/>
      <c r="ASA53" s="219"/>
      <c r="ASB53" s="219"/>
      <c r="ASC53" s="219"/>
      <c r="ASD53" s="219"/>
      <c r="ASE53" s="219"/>
      <c r="ASF53" s="219"/>
      <c r="ASG53" s="219"/>
      <c r="ASH53" s="219"/>
      <c r="ASI53" s="219"/>
      <c r="ASJ53" s="219"/>
      <c r="ASK53" s="219"/>
      <c r="ASL53" s="219"/>
      <c r="ASM53" s="219"/>
      <c r="ASN53" s="219"/>
      <c r="ASO53" s="219"/>
      <c r="ASP53" s="219"/>
      <c r="ASQ53" s="219"/>
      <c r="ASR53" s="219"/>
      <c r="ASS53" s="219"/>
      <c r="AST53" s="219"/>
      <c r="ASU53" s="219"/>
      <c r="ASV53" s="219"/>
      <c r="ASW53" s="219"/>
      <c r="ASX53" s="219"/>
      <c r="ASY53" s="219"/>
      <c r="ASZ53" s="219"/>
      <c r="ATA53" s="219"/>
      <c r="ATB53" s="219"/>
      <c r="ATC53" s="219"/>
      <c r="ATD53" s="219"/>
      <c r="ATE53" s="219"/>
      <c r="ATF53" s="219"/>
      <c r="ATG53" s="219"/>
      <c r="ATH53" s="219"/>
      <c r="ATI53" s="219"/>
      <c r="ATJ53" s="219"/>
      <c r="ATK53" s="219"/>
      <c r="ATL53" s="219"/>
      <c r="ATM53" s="219"/>
      <c r="ATN53" s="219"/>
      <c r="ATO53" s="219"/>
      <c r="ATP53" s="219"/>
      <c r="ATQ53" s="219"/>
      <c r="ATR53" s="219"/>
      <c r="ATS53" s="219"/>
      <c r="ATT53" s="219"/>
      <c r="ATU53" s="219"/>
      <c r="ATV53" s="219"/>
      <c r="ATW53" s="219"/>
      <c r="ATX53" s="219"/>
      <c r="ATY53" s="219"/>
      <c r="ATZ53" s="219"/>
      <c r="AUA53" s="219"/>
      <c r="AUB53" s="219"/>
      <c r="AUC53" s="219"/>
      <c r="AUD53" s="219"/>
      <c r="AUE53" s="219"/>
      <c r="AUF53" s="219"/>
      <c r="AUG53" s="219"/>
      <c r="AUH53" s="219"/>
      <c r="AUI53" s="219"/>
      <c r="AUJ53" s="219"/>
      <c r="AUK53" s="219"/>
      <c r="AUL53" s="219"/>
      <c r="AUM53" s="219"/>
      <c r="AUN53" s="219"/>
      <c r="AUO53" s="219"/>
      <c r="AUP53" s="219"/>
      <c r="AUQ53" s="219"/>
      <c r="AUR53" s="219"/>
      <c r="AUS53" s="219"/>
      <c r="AUT53" s="219"/>
      <c r="AUU53" s="219"/>
      <c r="AUV53" s="219"/>
      <c r="AUW53" s="219"/>
      <c r="AUX53" s="219"/>
      <c r="AUY53" s="219"/>
      <c r="AUZ53" s="219"/>
      <c r="AVA53" s="219"/>
      <c r="AVB53" s="219"/>
      <c r="AVC53" s="219"/>
      <c r="AVD53" s="219"/>
      <c r="AVE53" s="219"/>
      <c r="AVF53" s="219"/>
      <c r="AVG53" s="219"/>
      <c r="AVH53" s="219"/>
      <c r="AVI53" s="219"/>
      <c r="AVJ53" s="219"/>
      <c r="AVK53" s="219"/>
      <c r="AVL53" s="219"/>
      <c r="AVM53" s="219"/>
      <c r="AVN53" s="219"/>
      <c r="AVO53" s="219"/>
      <c r="AVP53" s="219"/>
      <c r="AVQ53" s="219"/>
      <c r="AVR53" s="219"/>
      <c r="AVS53" s="219"/>
      <c r="AVT53" s="219"/>
      <c r="AVU53" s="219"/>
      <c r="AVV53" s="219"/>
      <c r="AVW53" s="219"/>
      <c r="AVX53" s="219"/>
      <c r="AVY53" s="219"/>
      <c r="AVZ53" s="219"/>
      <c r="AWA53" s="219"/>
      <c r="AWB53" s="219"/>
      <c r="AWC53" s="219"/>
      <c r="AWD53" s="219"/>
      <c r="AWE53" s="219"/>
      <c r="AWF53" s="219"/>
      <c r="AWG53" s="219"/>
      <c r="AWH53" s="219"/>
      <c r="AWI53" s="219"/>
      <c r="AWJ53" s="219"/>
      <c r="AWK53" s="219"/>
      <c r="AWL53" s="219"/>
      <c r="AWM53" s="219"/>
      <c r="AWN53" s="219"/>
      <c r="AWO53" s="219"/>
      <c r="AWP53" s="219"/>
      <c r="AWQ53" s="219"/>
      <c r="AWR53" s="219"/>
      <c r="AWS53" s="219"/>
      <c r="AWT53" s="219"/>
      <c r="AWU53" s="219"/>
      <c r="AWV53" s="219"/>
      <c r="AWW53" s="219"/>
      <c r="AWX53" s="219"/>
      <c r="AWY53" s="219"/>
      <c r="AWZ53" s="219"/>
      <c r="AXA53" s="219"/>
      <c r="AXB53" s="219"/>
      <c r="AXC53" s="219"/>
      <c r="AXD53" s="219"/>
      <c r="AXE53" s="219"/>
      <c r="AXF53" s="219"/>
      <c r="AXG53" s="219"/>
      <c r="AXH53" s="219"/>
      <c r="AXI53" s="219"/>
      <c r="AXJ53" s="219"/>
      <c r="AXK53" s="219"/>
      <c r="AXL53" s="219"/>
      <c r="AXM53" s="219"/>
      <c r="AXN53" s="219"/>
      <c r="BBY53" s="219"/>
      <c r="BBZ53" s="219"/>
      <c r="BCA53" s="219"/>
      <c r="BCB53" s="219"/>
      <c r="BCC53" s="219"/>
      <c r="BCD53" s="219"/>
      <c r="BCE53" s="219"/>
      <c r="BCF53" s="219"/>
      <c r="BCG53" s="219"/>
      <c r="BCH53" s="219"/>
      <c r="BCI53" s="219"/>
      <c r="BCJ53" s="219"/>
      <c r="BCK53" s="219"/>
      <c r="BCL53" s="219"/>
      <c r="BCM53" s="219"/>
      <c r="BCN53" s="219"/>
      <c r="BCO53" s="219"/>
      <c r="BCP53" s="219"/>
      <c r="BCQ53" s="219"/>
      <c r="BCR53" s="219"/>
      <c r="BKD53" s="219"/>
      <c r="BKE53" s="219"/>
      <c r="BKF53" s="219"/>
      <c r="BKG53" s="219"/>
      <c r="BKH53" s="219"/>
      <c r="BKI53" s="219"/>
      <c r="BKJ53" s="219"/>
      <c r="BKK53" s="219"/>
      <c r="BKL53" s="219"/>
      <c r="BKM53" s="219"/>
      <c r="BKN53" s="219"/>
      <c r="BKO53" s="219"/>
      <c r="BKP53" s="219"/>
      <c r="BKQ53" s="219"/>
      <c r="BKR53" s="219"/>
      <c r="BKS53" s="219"/>
      <c r="BKT53" s="219"/>
      <c r="BKU53" s="219"/>
      <c r="BKV53" s="219"/>
      <c r="BKW53" s="219"/>
      <c r="BKX53" s="219"/>
      <c r="BKY53" s="219"/>
      <c r="BKZ53" s="219"/>
      <c r="BLA53" s="219"/>
      <c r="BLB53" s="219"/>
      <c r="BLC53" s="219"/>
    </row>
    <row r="54" spans="1:1667" x14ac:dyDescent="0.2">
      <c r="A54" s="219"/>
      <c r="B54" s="219"/>
      <c r="C54" s="219"/>
      <c r="D54" s="219"/>
      <c r="E54" s="219"/>
      <c r="F54" s="219"/>
      <c r="G54" s="219"/>
      <c r="H54" s="219"/>
      <c r="I54" s="219"/>
      <c r="J54" s="219"/>
      <c r="K54" s="219"/>
      <c r="L54" s="219"/>
      <c r="M54" s="219"/>
      <c r="N54" s="219"/>
      <c r="O54" s="219"/>
      <c r="P54" s="219"/>
      <c r="Q54" s="219"/>
      <c r="R54" s="219"/>
      <c r="S54" s="219"/>
      <c r="T54" s="219"/>
      <c r="U54" s="219"/>
      <c r="V54" s="219"/>
      <c r="W54" s="219"/>
      <c r="X54" s="219"/>
      <c r="Y54" s="219"/>
      <c r="SO54" s="237"/>
      <c r="SP54" s="237"/>
      <c r="SQ54" s="295"/>
      <c r="SR54" s="295"/>
      <c r="TV54" s="219"/>
      <c r="TW54" s="219"/>
      <c r="TX54" s="219"/>
      <c r="TY54" s="219"/>
      <c r="XY54" s="219"/>
      <c r="XZ54" s="219"/>
      <c r="YA54" s="219"/>
      <c r="YB54" s="219"/>
      <c r="YC54" s="219"/>
      <c r="AAG54" s="219"/>
      <c r="AAH54" s="219"/>
      <c r="AAI54" s="219"/>
      <c r="AAJ54" s="219"/>
      <c r="AAK54" s="219"/>
      <c r="AAL54" s="219"/>
      <c r="AAM54" s="219"/>
      <c r="AAN54" s="219"/>
      <c r="AAO54" s="219"/>
      <c r="AAP54" s="219"/>
      <c r="AAQ54" s="219"/>
      <c r="AAR54" s="219"/>
      <c r="AAS54" s="219"/>
      <c r="AAT54" s="219"/>
      <c r="AAU54" s="219"/>
      <c r="AAV54" s="219"/>
      <c r="AAW54" s="219"/>
      <c r="AAX54" s="219"/>
      <c r="AAY54" s="219"/>
      <c r="AAZ54" s="219"/>
      <c r="ABA54" s="219"/>
      <c r="ABB54" s="219"/>
      <c r="ABC54" s="219"/>
      <c r="ABD54" s="219"/>
      <c r="ABE54" s="219"/>
      <c r="ABF54" s="219"/>
      <c r="ABG54" s="219"/>
      <c r="ABH54" s="219"/>
      <c r="ABI54" s="219"/>
      <c r="ABJ54" s="219"/>
      <c r="ABK54" s="219"/>
      <c r="ABL54" s="219"/>
      <c r="ABR54" s="219"/>
      <c r="ABS54" s="219"/>
      <c r="ABT54" s="219"/>
      <c r="ABU54" s="219"/>
      <c r="ABV54" s="219"/>
      <c r="ABW54" s="219"/>
      <c r="ABX54" s="219"/>
      <c r="ABY54" s="219"/>
      <c r="ABZ54" s="219"/>
      <c r="AJQ54" s="219"/>
      <c r="AJR54" s="219"/>
      <c r="AJS54" s="219"/>
      <c r="AJT54" s="219"/>
      <c r="AJU54" s="219"/>
      <c r="AJV54" s="219"/>
      <c r="AJW54" s="219"/>
      <c r="AJX54" s="219"/>
      <c r="AJY54" s="219"/>
      <c r="AJZ54" s="219"/>
      <c r="AKA54" s="219"/>
      <c r="AKB54" s="219"/>
      <c r="AKC54" s="219"/>
      <c r="AKD54" s="219"/>
      <c r="AKE54" s="219"/>
      <c r="AKF54" s="219"/>
      <c r="AKG54" s="219"/>
      <c r="AKH54" s="219"/>
      <c r="AKI54" s="219"/>
      <c r="AKJ54" s="219"/>
      <c r="AKK54" s="219"/>
      <c r="AKL54" s="219"/>
      <c r="AKM54" s="219"/>
      <c r="AKN54" s="219"/>
      <c r="AKO54" s="219"/>
      <c r="AKP54" s="219"/>
      <c r="AKQ54" s="219"/>
      <c r="AKR54" s="219"/>
      <c r="AKS54" s="219"/>
      <c r="AKT54" s="219"/>
      <c r="AKU54" s="219"/>
      <c r="AKV54" s="219"/>
      <c r="AKW54" s="219"/>
      <c r="AKX54" s="219"/>
      <c r="AKY54" s="219"/>
      <c r="AKZ54" s="219"/>
      <c r="ALA54" s="219"/>
      <c r="ALB54" s="219"/>
      <c r="ALC54" s="219"/>
      <c r="ALD54" s="219"/>
      <c r="ALE54" s="219"/>
      <c r="ALF54" s="219"/>
      <c r="ALG54" s="219"/>
      <c r="ALH54" s="219"/>
      <c r="ALI54" s="219"/>
      <c r="ALJ54" s="219"/>
      <c r="ALK54" s="219"/>
      <c r="ALL54" s="219"/>
      <c r="ALM54" s="219"/>
      <c r="ALN54" s="219"/>
      <c r="ALO54" s="219"/>
      <c r="ALP54" s="219"/>
      <c r="ALQ54" s="219"/>
      <c r="ALR54" s="219"/>
      <c r="ALS54" s="219"/>
      <c r="ALT54" s="219"/>
      <c r="ALU54" s="219"/>
      <c r="ALV54" s="219"/>
      <c r="ALW54" s="219"/>
      <c r="ALX54" s="219"/>
      <c r="ALY54" s="219"/>
      <c r="ALZ54" s="219"/>
      <c r="AMA54" s="219"/>
      <c r="AMB54" s="219"/>
      <c r="AMC54" s="219"/>
      <c r="AMD54" s="219"/>
      <c r="AME54" s="219"/>
      <c r="AMF54" s="219"/>
      <c r="AMG54" s="219"/>
      <c r="AMH54" s="219"/>
      <c r="AMI54" s="219"/>
      <c r="AMJ54" s="219"/>
      <c r="AMK54" s="219"/>
      <c r="AML54" s="219"/>
      <c r="AMM54" s="219"/>
      <c r="AMN54" s="219"/>
      <c r="AMO54" s="219"/>
      <c r="AMP54" s="219"/>
      <c r="AMQ54" s="219"/>
      <c r="AMR54" s="219"/>
      <c r="AMS54" s="219"/>
      <c r="AMT54" s="219"/>
      <c r="AMU54" s="219"/>
      <c r="AMV54" s="219"/>
      <c r="AMW54" s="219"/>
      <c r="AMX54" s="219"/>
      <c r="AMY54" s="219"/>
      <c r="AMZ54" s="219"/>
      <c r="ANA54" s="219"/>
      <c r="ANB54" s="219"/>
      <c r="ANC54" s="219"/>
      <c r="AND54" s="219"/>
      <c r="ANE54" s="219"/>
      <c r="ANF54" s="219"/>
      <c r="ANG54" s="219"/>
      <c r="ANH54" s="219"/>
      <c r="ANI54" s="219"/>
      <c r="ANJ54" s="219"/>
      <c r="ANK54" s="219"/>
      <c r="ANL54" s="219"/>
      <c r="ANM54" s="219"/>
      <c r="ANN54" s="219"/>
      <c r="ANO54" s="219"/>
      <c r="ANP54" s="219"/>
      <c r="ANQ54" s="219"/>
      <c r="ANR54" s="219"/>
      <c r="ANS54" s="219"/>
      <c r="ANT54" s="219"/>
      <c r="ANU54" s="219"/>
      <c r="ANV54" s="219"/>
      <c r="ANW54" s="219"/>
      <c r="ANX54" s="219"/>
      <c r="ANY54" s="219"/>
      <c r="ANZ54" s="219"/>
      <c r="AOA54" s="219"/>
      <c r="AOB54" s="219"/>
      <c r="AOC54" s="219"/>
      <c r="AOD54" s="219"/>
      <c r="AOE54" s="219"/>
      <c r="AOF54" s="219"/>
      <c r="AOG54" s="219"/>
      <c r="AOH54" s="219"/>
      <c r="AOI54" s="219"/>
      <c r="AOJ54" s="219"/>
      <c r="AOK54" s="219"/>
      <c r="AOL54" s="219"/>
      <c r="AOM54" s="219"/>
      <c r="AON54" s="219"/>
      <c r="AOO54" s="219"/>
      <c r="AOP54" s="219"/>
      <c r="AOQ54" s="219"/>
      <c r="AOR54" s="219"/>
      <c r="AOS54" s="219"/>
      <c r="AOT54" s="219"/>
      <c r="AOU54" s="219"/>
      <c r="AOV54" s="219"/>
      <c r="AOW54" s="219"/>
      <c r="AOX54" s="219"/>
      <c r="AOY54" s="219"/>
      <c r="AOZ54" s="219"/>
      <c r="APA54" s="219"/>
      <c r="APB54" s="219"/>
      <c r="APC54" s="219"/>
      <c r="APD54" s="219"/>
      <c r="APE54" s="219"/>
      <c r="APF54" s="219"/>
      <c r="APG54" s="219"/>
      <c r="APH54" s="219"/>
      <c r="API54" s="219"/>
      <c r="APJ54" s="219"/>
      <c r="APK54" s="219"/>
      <c r="APL54" s="219"/>
      <c r="APM54" s="219"/>
      <c r="APN54" s="219"/>
      <c r="APO54" s="219"/>
      <c r="APP54" s="219"/>
      <c r="APQ54" s="219"/>
      <c r="APR54" s="219"/>
      <c r="APS54" s="219"/>
      <c r="APT54" s="219"/>
      <c r="APU54" s="219"/>
      <c r="APV54" s="219"/>
      <c r="APW54" s="219"/>
      <c r="APX54" s="219"/>
      <c r="APY54" s="219"/>
      <c r="APZ54" s="219"/>
      <c r="AQA54" s="219"/>
      <c r="AQB54" s="219"/>
      <c r="AQC54" s="219"/>
      <c r="AQD54" s="219"/>
      <c r="AQE54" s="219"/>
      <c r="AQF54" s="219"/>
      <c r="AQG54" s="219"/>
      <c r="AQH54" s="219"/>
      <c r="AQI54" s="219"/>
      <c r="AQJ54" s="219"/>
      <c r="AQK54" s="219"/>
      <c r="AQL54" s="219"/>
      <c r="AQM54" s="219"/>
      <c r="AQN54" s="219"/>
      <c r="AQO54" s="219"/>
      <c r="AQP54" s="219"/>
      <c r="AQQ54" s="219"/>
      <c r="AQR54" s="219"/>
      <c r="AQS54" s="219"/>
      <c r="AQT54" s="219"/>
      <c r="AQU54" s="219"/>
      <c r="AQV54" s="219"/>
      <c r="AQW54" s="219"/>
      <c r="AQX54" s="219"/>
      <c r="AQY54" s="219"/>
      <c r="AQZ54" s="219"/>
      <c r="ARA54" s="219"/>
      <c r="ARB54" s="219"/>
      <c r="ARC54" s="219"/>
      <c r="ARD54" s="219"/>
      <c r="ARE54" s="219"/>
      <c r="ARF54" s="219"/>
      <c r="ARG54" s="219"/>
      <c r="ARH54" s="219"/>
      <c r="ARI54" s="219"/>
      <c r="ARJ54" s="219"/>
      <c r="ARK54" s="219"/>
      <c r="ARL54" s="219"/>
      <c r="ARM54" s="219"/>
      <c r="ARN54" s="219"/>
      <c r="ARO54" s="219"/>
      <c r="ARP54" s="219"/>
      <c r="ARQ54" s="219"/>
      <c r="ARR54" s="219"/>
      <c r="ARS54" s="219"/>
      <c r="ART54" s="219"/>
      <c r="ARU54" s="219"/>
      <c r="ARV54" s="219"/>
      <c r="ARW54" s="219"/>
      <c r="ARX54" s="219"/>
      <c r="ARY54" s="219"/>
      <c r="ARZ54" s="219"/>
      <c r="ASA54" s="219"/>
      <c r="ASB54" s="219"/>
      <c r="ASC54" s="219"/>
      <c r="ASD54" s="219"/>
      <c r="ASE54" s="219"/>
      <c r="ASF54" s="219"/>
      <c r="ASG54" s="219"/>
      <c r="ASH54" s="219"/>
      <c r="ASI54" s="219"/>
      <c r="ASJ54" s="219"/>
      <c r="ASK54" s="219"/>
      <c r="ASL54" s="219"/>
      <c r="ASM54" s="219"/>
      <c r="ASN54" s="219"/>
      <c r="ASO54" s="219"/>
      <c r="ASP54" s="219"/>
      <c r="ASQ54" s="219"/>
      <c r="ASR54" s="219"/>
      <c r="ASS54" s="219"/>
      <c r="AST54" s="219"/>
      <c r="ASU54" s="219"/>
      <c r="ASV54" s="219"/>
      <c r="ASW54" s="219"/>
      <c r="ASX54" s="219"/>
      <c r="ASY54" s="219"/>
      <c r="ASZ54" s="219"/>
      <c r="ATA54" s="219"/>
      <c r="ATB54" s="219"/>
      <c r="ATC54" s="219"/>
      <c r="ATD54" s="219"/>
      <c r="ATE54" s="219"/>
      <c r="ATF54" s="219"/>
      <c r="ATG54" s="219"/>
      <c r="ATH54" s="219"/>
      <c r="ATI54" s="219"/>
      <c r="ATJ54" s="219"/>
      <c r="ATK54" s="219"/>
      <c r="ATL54" s="219"/>
      <c r="ATM54" s="219"/>
      <c r="ATN54" s="219"/>
      <c r="ATO54" s="219"/>
      <c r="ATP54" s="219"/>
      <c r="ATQ54" s="219"/>
      <c r="ATR54" s="219"/>
      <c r="ATS54" s="219"/>
      <c r="ATT54" s="219"/>
      <c r="ATU54" s="219"/>
      <c r="ATV54" s="219"/>
      <c r="ATW54" s="219"/>
      <c r="ATX54" s="219"/>
      <c r="ATY54" s="219"/>
      <c r="ATZ54" s="219"/>
      <c r="AUA54" s="219"/>
      <c r="AUB54" s="219"/>
      <c r="AUC54" s="219"/>
      <c r="AUD54" s="219"/>
      <c r="AUE54" s="219"/>
      <c r="AUF54" s="219"/>
      <c r="AUG54" s="219"/>
      <c r="AUH54" s="219"/>
      <c r="AUI54" s="219"/>
      <c r="AUJ54" s="219"/>
      <c r="AUK54" s="219"/>
      <c r="AUL54" s="219"/>
      <c r="AUM54" s="219"/>
      <c r="AUN54" s="219"/>
      <c r="AUO54" s="219"/>
      <c r="AUP54" s="219"/>
      <c r="AUQ54" s="219"/>
      <c r="AUR54" s="219"/>
      <c r="AUS54" s="219"/>
      <c r="AUT54" s="219"/>
      <c r="AUU54" s="219"/>
      <c r="AUV54" s="219"/>
      <c r="AUW54" s="219"/>
      <c r="AUX54" s="219"/>
      <c r="AUY54" s="219"/>
      <c r="AUZ54" s="219"/>
      <c r="AVA54" s="219"/>
      <c r="AVB54" s="219"/>
      <c r="AVC54" s="219"/>
      <c r="AVD54" s="219"/>
      <c r="AVE54" s="219"/>
      <c r="AVF54" s="219"/>
      <c r="AVG54" s="219"/>
      <c r="AVH54" s="219"/>
      <c r="AVI54" s="219"/>
      <c r="AVJ54" s="219"/>
      <c r="AVK54" s="219"/>
      <c r="AVL54" s="219"/>
      <c r="AVM54" s="219"/>
      <c r="AVN54" s="219"/>
      <c r="AVO54" s="219"/>
      <c r="AVP54" s="219"/>
      <c r="AVQ54" s="219"/>
      <c r="AVR54" s="219"/>
      <c r="AVS54" s="219"/>
      <c r="AVT54" s="219"/>
      <c r="AVU54" s="219"/>
      <c r="AVV54" s="219"/>
      <c r="AVW54" s="219"/>
      <c r="AVX54" s="219"/>
      <c r="AVY54" s="219"/>
      <c r="AVZ54" s="219"/>
      <c r="AWA54" s="219"/>
      <c r="AWB54" s="219"/>
      <c r="AWC54" s="219"/>
      <c r="AWD54" s="219"/>
      <c r="AWE54" s="219"/>
      <c r="AWF54" s="219"/>
      <c r="AWG54" s="219"/>
      <c r="AWH54" s="219"/>
      <c r="AWI54" s="219"/>
      <c r="AWJ54" s="219"/>
      <c r="AWK54" s="219"/>
      <c r="AWL54" s="219"/>
      <c r="AWM54" s="219"/>
      <c r="AWN54" s="219"/>
      <c r="AWO54" s="219"/>
      <c r="AWP54" s="219"/>
      <c r="AWQ54" s="219"/>
      <c r="AWR54" s="219"/>
      <c r="AWS54" s="219"/>
      <c r="AWT54" s="219"/>
      <c r="AWU54" s="219"/>
      <c r="AWV54" s="219"/>
      <c r="AWW54" s="219"/>
      <c r="AWX54" s="219"/>
      <c r="AWY54" s="219"/>
      <c r="AWZ54" s="219"/>
      <c r="AXA54" s="219"/>
      <c r="AXB54" s="219"/>
      <c r="AXC54" s="219"/>
      <c r="AXD54" s="219"/>
      <c r="AXE54" s="219"/>
      <c r="AXF54" s="219"/>
      <c r="AXG54" s="219"/>
      <c r="AXH54" s="219"/>
      <c r="AXI54" s="219"/>
      <c r="AXJ54" s="219"/>
      <c r="AXK54" s="219"/>
      <c r="AXL54" s="219"/>
      <c r="AXM54" s="219"/>
      <c r="AXN54" s="219"/>
      <c r="BBY54" s="219"/>
      <c r="BBZ54" s="219"/>
      <c r="BCA54" s="219"/>
      <c r="BCB54" s="219"/>
      <c r="BCC54" s="219"/>
      <c r="BCD54" s="219"/>
      <c r="BCE54" s="219"/>
      <c r="BCF54" s="219"/>
      <c r="BCG54" s="219"/>
      <c r="BCH54" s="219"/>
      <c r="BCI54" s="219"/>
      <c r="BCJ54" s="219"/>
      <c r="BCK54" s="219"/>
      <c r="BCL54" s="219"/>
      <c r="BCM54" s="219"/>
      <c r="BCN54" s="219"/>
      <c r="BCO54" s="219"/>
      <c r="BCP54" s="219"/>
      <c r="BCQ54" s="219"/>
      <c r="BCR54" s="219"/>
      <c r="BKD54" s="219"/>
      <c r="BKE54" s="219"/>
      <c r="BKF54" s="219"/>
      <c r="BKG54" s="219"/>
      <c r="BKH54" s="219"/>
      <c r="BKI54" s="219"/>
      <c r="BKJ54" s="219"/>
      <c r="BKK54" s="219"/>
      <c r="BKL54" s="219"/>
      <c r="BKM54" s="219"/>
      <c r="BKN54" s="219"/>
      <c r="BKO54" s="219"/>
      <c r="BKP54" s="219"/>
      <c r="BKQ54" s="219"/>
      <c r="BKR54" s="219"/>
      <c r="BKS54" s="219"/>
      <c r="BKT54" s="219"/>
      <c r="BKU54" s="219"/>
      <c r="BKV54" s="219"/>
      <c r="BKW54" s="219"/>
      <c r="BKX54" s="219"/>
      <c r="BKY54" s="219"/>
      <c r="BKZ54" s="219"/>
      <c r="BLA54" s="219"/>
      <c r="BLB54" s="219"/>
      <c r="BLC54" s="219"/>
    </row>
    <row r="55" spans="1:1667" x14ac:dyDescent="0.2">
      <c r="A55" s="219"/>
      <c r="B55" s="219"/>
      <c r="C55" s="219"/>
      <c r="D55" s="219"/>
      <c r="E55" s="219"/>
      <c r="F55" s="219"/>
      <c r="G55" s="219"/>
      <c r="H55" s="219"/>
      <c r="I55" s="219"/>
      <c r="J55" s="219"/>
      <c r="K55" s="219"/>
      <c r="L55" s="219"/>
      <c r="M55" s="219"/>
      <c r="N55" s="219"/>
      <c r="O55" s="219"/>
      <c r="P55" s="219"/>
      <c r="Q55" s="219"/>
      <c r="R55" s="219"/>
      <c r="S55" s="219"/>
      <c r="T55" s="219"/>
      <c r="U55" s="219"/>
      <c r="V55" s="219"/>
      <c r="W55" s="219"/>
      <c r="X55" s="219"/>
      <c r="Y55" s="219"/>
      <c r="SO55" s="237"/>
      <c r="SP55" s="237"/>
      <c r="SQ55" s="295"/>
      <c r="SR55" s="295"/>
      <c r="TV55" s="219"/>
      <c r="TW55" s="219"/>
      <c r="TX55" s="219"/>
      <c r="TY55" s="219"/>
      <c r="XY55" s="219"/>
      <c r="XZ55" s="219"/>
      <c r="YA55" s="219"/>
      <c r="YB55" s="219"/>
      <c r="YC55" s="219"/>
      <c r="AAG55" s="219"/>
      <c r="AAH55" s="219"/>
      <c r="AAI55" s="219"/>
      <c r="AAJ55" s="219"/>
      <c r="AAK55" s="219"/>
      <c r="AAL55" s="219"/>
      <c r="AAM55" s="219"/>
      <c r="AAN55" s="219"/>
      <c r="AAO55" s="219"/>
      <c r="AAP55" s="219"/>
      <c r="AAQ55" s="219"/>
      <c r="AAR55" s="219"/>
      <c r="AAS55" s="219"/>
      <c r="AAT55" s="219"/>
      <c r="AAU55" s="219"/>
      <c r="AAV55" s="219"/>
      <c r="AAW55" s="219"/>
      <c r="AAX55" s="219"/>
      <c r="AAY55" s="219"/>
      <c r="AAZ55" s="219"/>
      <c r="ABA55" s="219"/>
      <c r="ABB55" s="219"/>
      <c r="ABC55" s="219"/>
      <c r="ABD55" s="219"/>
      <c r="ABE55" s="219"/>
      <c r="ABF55" s="219"/>
      <c r="ABG55" s="219"/>
      <c r="ABH55" s="219"/>
      <c r="ABI55" s="219"/>
      <c r="ABJ55" s="219"/>
      <c r="ABK55" s="219"/>
      <c r="ABL55" s="219"/>
      <c r="ABR55" s="219"/>
      <c r="ABS55" s="219"/>
      <c r="ABT55" s="219"/>
      <c r="ABU55" s="219"/>
      <c r="ABV55" s="219"/>
      <c r="ABW55" s="219"/>
      <c r="ABX55" s="219"/>
      <c r="ABY55" s="219"/>
      <c r="ABZ55" s="219"/>
      <c r="AJQ55" s="219"/>
      <c r="AJR55" s="219"/>
      <c r="AJS55" s="219"/>
      <c r="AJT55" s="219"/>
      <c r="AJU55" s="219"/>
      <c r="AJV55" s="219"/>
      <c r="AJW55" s="219"/>
      <c r="AJX55" s="219"/>
      <c r="AJY55" s="219"/>
      <c r="AJZ55" s="219"/>
      <c r="AKA55" s="219"/>
      <c r="AKB55" s="219"/>
      <c r="AKC55" s="219"/>
      <c r="AKD55" s="219"/>
      <c r="AKE55" s="219"/>
      <c r="AKF55" s="219"/>
      <c r="AKG55" s="219"/>
      <c r="AKH55" s="219"/>
      <c r="AKI55" s="219"/>
      <c r="AKJ55" s="219"/>
      <c r="AKK55" s="219"/>
      <c r="AKL55" s="219"/>
      <c r="AKM55" s="219"/>
      <c r="AKN55" s="219"/>
      <c r="AKO55" s="219"/>
      <c r="AKP55" s="219"/>
      <c r="AKQ55" s="219"/>
      <c r="AKR55" s="219"/>
      <c r="AKS55" s="219"/>
      <c r="AKT55" s="219"/>
      <c r="AKU55" s="219"/>
      <c r="AKV55" s="219"/>
      <c r="AKW55" s="219"/>
      <c r="AKX55" s="219"/>
      <c r="AKY55" s="219"/>
      <c r="AKZ55" s="219"/>
      <c r="ALA55" s="219"/>
      <c r="ALB55" s="219"/>
      <c r="ALC55" s="219"/>
      <c r="ALD55" s="219"/>
      <c r="ALE55" s="219"/>
      <c r="ALF55" s="219"/>
      <c r="ALG55" s="219"/>
      <c r="ALH55" s="219"/>
      <c r="ALI55" s="219"/>
      <c r="ALJ55" s="219"/>
      <c r="ALK55" s="219"/>
      <c r="ALL55" s="219"/>
      <c r="ALM55" s="219"/>
      <c r="ALN55" s="219"/>
      <c r="ALO55" s="219"/>
      <c r="ALP55" s="219"/>
      <c r="ALQ55" s="219"/>
      <c r="ALR55" s="219"/>
      <c r="ALS55" s="219"/>
      <c r="ALT55" s="219"/>
      <c r="ALU55" s="219"/>
      <c r="ALV55" s="219"/>
      <c r="ALW55" s="219"/>
      <c r="ALX55" s="219"/>
      <c r="ALY55" s="219"/>
      <c r="ALZ55" s="219"/>
      <c r="AMA55" s="219"/>
      <c r="AMB55" s="219"/>
      <c r="AMC55" s="219"/>
      <c r="AMD55" s="219"/>
      <c r="AME55" s="219"/>
      <c r="AMF55" s="219"/>
      <c r="AMG55" s="219"/>
      <c r="AMH55" s="219"/>
      <c r="AMI55" s="219"/>
      <c r="AMJ55" s="219"/>
      <c r="AMK55" s="219"/>
      <c r="AML55" s="219"/>
      <c r="AMM55" s="219"/>
      <c r="AMN55" s="219"/>
      <c r="AMO55" s="219"/>
      <c r="AMP55" s="219"/>
      <c r="AMQ55" s="219"/>
      <c r="AMR55" s="219"/>
      <c r="AMS55" s="219"/>
      <c r="AMT55" s="219"/>
      <c r="AMU55" s="219"/>
      <c r="AMV55" s="219"/>
      <c r="AMW55" s="219"/>
      <c r="AMX55" s="219"/>
      <c r="AMY55" s="219"/>
      <c r="AMZ55" s="219"/>
      <c r="ANA55" s="219"/>
      <c r="ANB55" s="219"/>
      <c r="ANC55" s="219"/>
      <c r="AND55" s="219"/>
      <c r="ANE55" s="219"/>
      <c r="ANF55" s="219"/>
      <c r="ANG55" s="219"/>
      <c r="ANH55" s="219"/>
      <c r="ANI55" s="219"/>
      <c r="ANJ55" s="219"/>
      <c r="ANK55" s="219"/>
      <c r="ANL55" s="219"/>
      <c r="ANM55" s="219"/>
      <c r="ANN55" s="219"/>
      <c r="ANO55" s="219"/>
      <c r="ANP55" s="219"/>
      <c r="ANQ55" s="219"/>
      <c r="ANR55" s="219"/>
      <c r="ANS55" s="219"/>
      <c r="ANT55" s="219"/>
      <c r="ANU55" s="219"/>
      <c r="ANV55" s="219"/>
      <c r="ANW55" s="219"/>
      <c r="ANX55" s="219"/>
      <c r="ANY55" s="219"/>
      <c r="ANZ55" s="219"/>
      <c r="AOA55" s="219"/>
      <c r="AOB55" s="219"/>
      <c r="AOC55" s="219"/>
      <c r="AOD55" s="219"/>
      <c r="AOE55" s="219"/>
      <c r="AOF55" s="219"/>
      <c r="AOG55" s="219"/>
      <c r="AOH55" s="219"/>
      <c r="AOI55" s="219"/>
      <c r="AOJ55" s="219"/>
      <c r="AOK55" s="219"/>
      <c r="AOL55" s="219"/>
      <c r="AOM55" s="219"/>
      <c r="AON55" s="219"/>
      <c r="AOO55" s="219"/>
      <c r="AOP55" s="219"/>
      <c r="AOQ55" s="219"/>
      <c r="AOR55" s="219"/>
      <c r="AOS55" s="219"/>
      <c r="AOT55" s="219"/>
      <c r="AOU55" s="219"/>
      <c r="AOV55" s="219"/>
      <c r="AOW55" s="219"/>
      <c r="AOX55" s="219"/>
      <c r="AOY55" s="219"/>
      <c r="AOZ55" s="219"/>
      <c r="APA55" s="219"/>
      <c r="APB55" s="219"/>
      <c r="APC55" s="219"/>
      <c r="APD55" s="219"/>
      <c r="APE55" s="219"/>
      <c r="APF55" s="219"/>
      <c r="APG55" s="219"/>
      <c r="APH55" s="219"/>
      <c r="API55" s="219"/>
      <c r="APJ55" s="219"/>
      <c r="APK55" s="219"/>
      <c r="APL55" s="219"/>
      <c r="APM55" s="219"/>
      <c r="APN55" s="219"/>
      <c r="APO55" s="219"/>
      <c r="APP55" s="219"/>
      <c r="APQ55" s="219"/>
      <c r="APR55" s="219"/>
      <c r="APS55" s="219"/>
      <c r="APT55" s="219"/>
      <c r="APU55" s="219"/>
      <c r="APV55" s="219"/>
      <c r="APW55" s="219"/>
      <c r="APX55" s="219"/>
      <c r="APY55" s="219"/>
      <c r="APZ55" s="219"/>
      <c r="AQA55" s="219"/>
      <c r="AQB55" s="219"/>
      <c r="AQC55" s="219"/>
      <c r="AQD55" s="219"/>
      <c r="AQE55" s="219"/>
      <c r="AQF55" s="219"/>
      <c r="AQG55" s="219"/>
      <c r="AQH55" s="219"/>
      <c r="AQI55" s="219"/>
      <c r="AQJ55" s="219"/>
      <c r="AQK55" s="219"/>
      <c r="AQL55" s="219"/>
      <c r="AQM55" s="219"/>
      <c r="AQN55" s="219"/>
      <c r="AQO55" s="219"/>
      <c r="AQP55" s="219"/>
      <c r="AQQ55" s="219"/>
      <c r="AQR55" s="219"/>
      <c r="AQS55" s="219"/>
      <c r="AQT55" s="219"/>
      <c r="AQU55" s="219"/>
      <c r="AQV55" s="219"/>
      <c r="AQW55" s="219"/>
      <c r="AQX55" s="219"/>
      <c r="AQY55" s="219"/>
      <c r="AQZ55" s="219"/>
      <c r="ARA55" s="219"/>
      <c r="ARB55" s="219"/>
      <c r="ARC55" s="219"/>
      <c r="ARD55" s="219"/>
      <c r="ARE55" s="219"/>
      <c r="ARF55" s="219"/>
      <c r="ARG55" s="219"/>
      <c r="ARH55" s="219"/>
      <c r="ARI55" s="219"/>
      <c r="ARJ55" s="219"/>
      <c r="ARK55" s="219"/>
      <c r="ARL55" s="219"/>
      <c r="ARM55" s="219"/>
      <c r="ARN55" s="219"/>
      <c r="ARO55" s="219"/>
      <c r="ARP55" s="219"/>
      <c r="ARQ55" s="219"/>
      <c r="ARR55" s="219"/>
      <c r="ARS55" s="219"/>
      <c r="ART55" s="219"/>
      <c r="ARU55" s="219"/>
      <c r="ARV55" s="219"/>
      <c r="ARW55" s="219"/>
      <c r="ARX55" s="219"/>
      <c r="ARY55" s="219"/>
      <c r="ARZ55" s="219"/>
      <c r="ASA55" s="219"/>
      <c r="ASB55" s="219"/>
      <c r="ASC55" s="219"/>
      <c r="ASD55" s="219"/>
      <c r="ASE55" s="219"/>
      <c r="ASF55" s="219"/>
      <c r="ASG55" s="219"/>
      <c r="ASH55" s="219"/>
      <c r="ASI55" s="219"/>
      <c r="ASJ55" s="219"/>
      <c r="ASK55" s="219"/>
      <c r="ASL55" s="219"/>
      <c r="ASM55" s="219"/>
      <c r="ASN55" s="219"/>
      <c r="ASO55" s="219"/>
      <c r="ASP55" s="219"/>
      <c r="ASQ55" s="219"/>
      <c r="ASR55" s="219"/>
      <c r="ASS55" s="219"/>
      <c r="AST55" s="219"/>
      <c r="ASU55" s="219"/>
      <c r="ASV55" s="219"/>
      <c r="ASW55" s="219"/>
      <c r="ASX55" s="219"/>
      <c r="ASY55" s="219"/>
      <c r="ASZ55" s="219"/>
      <c r="ATA55" s="219"/>
      <c r="ATB55" s="219"/>
      <c r="ATC55" s="219"/>
      <c r="ATD55" s="219"/>
      <c r="ATE55" s="219"/>
      <c r="ATF55" s="219"/>
      <c r="ATG55" s="219"/>
      <c r="ATH55" s="219"/>
      <c r="ATI55" s="219"/>
      <c r="ATJ55" s="219"/>
      <c r="ATK55" s="219"/>
      <c r="ATL55" s="219"/>
      <c r="ATM55" s="219"/>
      <c r="ATN55" s="219"/>
      <c r="ATO55" s="219"/>
      <c r="ATP55" s="219"/>
      <c r="ATQ55" s="219"/>
      <c r="ATR55" s="219"/>
      <c r="ATS55" s="219"/>
      <c r="ATT55" s="219"/>
      <c r="ATU55" s="219"/>
      <c r="ATV55" s="219"/>
      <c r="ATW55" s="219"/>
      <c r="ATX55" s="219"/>
      <c r="ATY55" s="219"/>
      <c r="ATZ55" s="219"/>
      <c r="AUA55" s="219"/>
      <c r="AUB55" s="219"/>
      <c r="AUC55" s="219"/>
      <c r="AUD55" s="219"/>
      <c r="AUE55" s="219"/>
      <c r="AUF55" s="219"/>
      <c r="AUG55" s="219"/>
      <c r="AUH55" s="219"/>
      <c r="AUI55" s="219"/>
      <c r="AUJ55" s="219"/>
      <c r="AUK55" s="219"/>
      <c r="AUL55" s="219"/>
      <c r="AUM55" s="219"/>
      <c r="AUN55" s="219"/>
      <c r="AUO55" s="219"/>
      <c r="AUP55" s="219"/>
      <c r="AUQ55" s="219"/>
      <c r="AUR55" s="219"/>
      <c r="AUS55" s="219"/>
      <c r="AUT55" s="219"/>
      <c r="AUU55" s="219"/>
      <c r="AUV55" s="219"/>
      <c r="AUW55" s="219"/>
      <c r="AUX55" s="219"/>
      <c r="AUY55" s="219"/>
      <c r="AUZ55" s="219"/>
      <c r="AVA55" s="219"/>
      <c r="AVB55" s="219"/>
      <c r="AVC55" s="219"/>
      <c r="AVD55" s="219"/>
      <c r="AVE55" s="219"/>
      <c r="AVF55" s="219"/>
      <c r="AVG55" s="219"/>
      <c r="AVH55" s="219"/>
      <c r="AVI55" s="219"/>
      <c r="AVJ55" s="219"/>
      <c r="AVK55" s="219"/>
      <c r="AVL55" s="219"/>
      <c r="AVM55" s="219"/>
      <c r="AVN55" s="219"/>
      <c r="AVO55" s="219"/>
      <c r="AVP55" s="219"/>
      <c r="AVQ55" s="219"/>
      <c r="AVR55" s="219"/>
      <c r="AVS55" s="219"/>
      <c r="AVT55" s="219"/>
      <c r="AVU55" s="219"/>
      <c r="AVV55" s="219"/>
      <c r="AVW55" s="219"/>
      <c r="AVX55" s="219"/>
      <c r="AVY55" s="219"/>
      <c r="AVZ55" s="219"/>
      <c r="AWA55" s="219"/>
      <c r="AWB55" s="219"/>
      <c r="AWC55" s="219"/>
      <c r="AWD55" s="219"/>
      <c r="AWE55" s="219"/>
      <c r="AWF55" s="219"/>
      <c r="AWG55" s="219"/>
      <c r="AWH55" s="219"/>
      <c r="AWI55" s="219"/>
      <c r="AWJ55" s="219"/>
      <c r="AWK55" s="219"/>
      <c r="AWL55" s="219"/>
      <c r="AWM55" s="219"/>
      <c r="AWN55" s="219"/>
      <c r="AWO55" s="219"/>
      <c r="AWP55" s="219"/>
      <c r="AWQ55" s="219"/>
      <c r="AWR55" s="219"/>
      <c r="AWS55" s="219"/>
      <c r="AWT55" s="219"/>
      <c r="AWU55" s="219"/>
      <c r="AWV55" s="219"/>
      <c r="AWW55" s="219"/>
      <c r="AWX55" s="219"/>
      <c r="AWY55" s="219"/>
      <c r="AWZ55" s="219"/>
      <c r="AXA55" s="219"/>
      <c r="AXB55" s="219"/>
      <c r="AXC55" s="219"/>
      <c r="AXD55" s="219"/>
      <c r="AXE55" s="219"/>
      <c r="AXF55" s="219"/>
      <c r="AXG55" s="219"/>
      <c r="AXH55" s="219"/>
      <c r="AXI55" s="219"/>
      <c r="AXJ55" s="219"/>
      <c r="AXK55" s="219"/>
      <c r="AXL55" s="219"/>
      <c r="AXM55" s="219"/>
      <c r="AXN55" s="219"/>
      <c r="BBY55" s="219"/>
      <c r="BBZ55" s="219"/>
      <c r="BCA55" s="219"/>
      <c r="BCB55" s="219"/>
      <c r="BCC55" s="219"/>
      <c r="BCD55" s="219"/>
      <c r="BCE55" s="219"/>
      <c r="BCF55" s="219"/>
      <c r="BCG55" s="219"/>
      <c r="BCH55" s="219"/>
      <c r="BCI55" s="219"/>
      <c r="BCJ55" s="219"/>
      <c r="BCK55" s="219"/>
      <c r="BCL55" s="219"/>
      <c r="BCM55" s="219"/>
      <c r="BCN55" s="219"/>
      <c r="BCO55" s="219"/>
      <c r="BCP55" s="219"/>
      <c r="BCQ55" s="219"/>
      <c r="BCR55" s="219"/>
      <c r="BKD55" s="219"/>
      <c r="BKE55" s="219"/>
      <c r="BKF55" s="219"/>
      <c r="BKG55" s="219"/>
      <c r="BKH55" s="219"/>
      <c r="BKI55" s="219"/>
      <c r="BKJ55" s="219"/>
      <c r="BKK55" s="219"/>
      <c r="BKL55" s="219"/>
      <c r="BKM55" s="219"/>
      <c r="BKN55" s="219"/>
      <c r="BKO55" s="219"/>
      <c r="BKP55" s="219"/>
      <c r="BKQ55" s="219"/>
      <c r="BKR55" s="219"/>
      <c r="BKS55" s="219"/>
      <c r="BKT55" s="219"/>
      <c r="BKU55" s="219"/>
      <c r="BKV55" s="219"/>
      <c r="BKW55" s="219"/>
      <c r="BKX55" s="219"/>
      <c r="BKY55" s="219"/>
      <c r="BKZ55" s="219"/>
      <c r="BLA55" s="219"/>
      <c r="BLB55" s="219"/>
      <c r="BLC55" s="219"/>
    </row>
    <row r="56" spans="1:1667" x14ac:dyDescent="0.2">
      <c r="A56" s="219"/>
      <c r="B56" s="219"/>
      <c r="C56" s="219"/>
      <c r="D56" s="219"/>
      <c r="E56" s="219"/>
      <c r="F56" s="219"/>
      <c r="G56" s="219"/>
      <c r="H56" s="219"/>
      <c r="I56" s="219"/>
      <c r="J56" s="219"/>
      <c r="K56" s="219"/>
      <c r="L56" s="219"/>
      <c r="M56" s="219"/>
      <c r="N56" s="219"/>
      <c r="O56" s="219"/>
      <c r="P56" s="219"/>
      <c r="Q56" s="219"/>
      <c r="R56" s="219"/>
      <c r="S56" s="219"/>
      <c r="T56" s="219"/>
      <c r="U56" s="219"/>
      <c r="V56" s="219"/>
      <c r="W56" s="219"/>
      <c r="X56" s="219"/>
      <c r="Y56" s="219"/>
      <c r="SO56" s="237"/>
      <c r="SP56" s="237"/>
      <c r="SQ56" s="295"/>
      <c r="SR56" s="295"/>
      <c r="TV56" s="219"/>
      <c r="TW56" s="219"/>
      <c r="TX56" s="219"/>
      <c r="TY56" s="219"/>
      <c r="XY56" s="219"/>
      <c r="XZ56" s="219"/>
      <c r="YA56" s="219"/>
      <c r="YB56" s="219"/>
      <c r="YC56" s="219"/>
      <c r="AAG56" s="219"/>
      <c r="AAH56" s="219"/>
      <c r="AAI56" s="219"/>
      <c r="AAJ56" s="219"/>
      <c r="AAK56" s="219"/>
      <c r="AAL56" s="219"/>
      <c r="AAM56" s="219"/>
      <c r="AAN56" s="219"/>
      <c r="AAO56" s="219"/>
      <c r="AAP56" s="219"/>
      <c r="AAQ56" s="219"/>
      <c r="AAR56" s="219"/>
      <c r="AAS56" s="219"/>
      <c r="AAT56" s="219"/>
      <c r="AAU56" s="219"/>
      <c r="AAV56" s="219"/>
      <c r="AAW56" s="219"/>
      <c r="AAX56" s="219"/>
      <c r="AAY56" s="219"/>
      <c r="AAZ56" s="219"/>
      <c r="ABA56" s="219"/>
      <c r="ABB56" s="219"/>
      <c r="ABC56" s="219"/>
      <c r="ABD56" s="219"/>
      <c r="ABE56" s="219"/>
      <c r="ABF56" s="219"/>
      <c r="ABG56" s="219"/>
      <c r="ABH56" s="219"/>
      <c r="ABI56" s="219"/>
      <c r="ABJ56" s="219"/>
      <c r="ABK56" s="219"/>
      <c r="ABL56" s="219"/>
      <c r="ABR56" s="219"/>
      <c r="ABS56" s="219"/>
      <c r="ABT56" s="219"/>
      <c r="ABU56" s="219"/>
      <c r="ABV56" s="219"/>
      <c r="ABW56" s="219"/>
      <c r="ABX56" s="219"/>
      <c r="ABY56" s="219"/>
      <c r="ABZ56" s="219"/>
      <c r="AJQ56" s="219"/>
      <c r="AJR56" s="219"/>
      <c r="AJS56" s="219"/>
      <c r="AJT56" s="219"/>
      <c r="AJU56" s="219"/>
      <c r="AJV56" s="219"/>
      <c r="AJW56" s="219"/>
      <c r="AJX56" s="219"/>
      <c r="AJY56" s="219"/>
      <c r="AJZ56" s="219"/>
      <c r="AKA56" s="219"/>
      <c r="AKB56" s="219"/>
      <c r="AKC56" s="219"/>
      <c r="AKD56" s="219"/>
      <c r="AKE56" s="219"/>
      <c r="AKF56" s="219"/>
      <c r="AKG56" s="219"/>
      <c r="AKH56" s="219"/>
      <c r="AKI56" s="219"/>
      <c r="AKJ56" s="219"/>
      <c r="AKK56" s="219"/>
      <c r="AKL56" s="219"/>
      <c r="AKM56" s="219"/>
      <c r="AKN56" s="219"/>
      <c r="AKO56" s="219"/>
      <c r="AKP56" s="219"/>
      <c r="AKQ56" s="219"/>
      <c r="AKR56" s="219"/>
      <c r="AKS56" s="219"/>
      <c r="AKT56" s="219"/>
      <c r="AKU56" s="219"/>
      <c r="AKV56" s="219"/>
      <c r="AKW56" s="219"/>
      <c r="AKX56" s="219"/>
      <c r="AKY56" s="219"/>
      <c r="AKZ56" s="219"/>
      <c r="ALA56" s="219"/>
      <c r="ALB56" s="219"/>
      <c r="ALC56" s="219"/>
      <c r="ALD56" s="219"/>
      <c r="ALE56" s="219"/>
      <c r="ALF56" s="219"/>
      <c r="ALG56" s="219"/>
      <c r="ALH56" s="219"/>
      <c r="ALI56" s="219"/>
      <c r="ALJ56" s="219"/>
      <c r="ALK56" s="219"/>
      <c r="ALL56" s="219"/>
      <c r="ALM56" s="219"/>
      <c r="ALN56" s="219"/>
      <c r="ALO56" s="219"/>
      <c r="ALP56" s="219"/>
      <c r="ALQ56" s="219"/>
      <c r="ALR56" s="219"/>
      <c r="ALS56" s="219"/>
      <c r="ALT56" s="219"/>
      <c r="ALU56" s="219"/>
      <c r="ALV56" s="219"/>
      <c r="ALW56" s="219"/>
      <c r="ALX56" s="219"/>
      <c r="ALY56" s="219"/>
      <c r="ALZ56" s="219"/>
      <c r="AMA56" s="219"/>
      <c r="AMB56" s="219"/>
      <c r="AMC56" s="219"/>
      <c r="AMD56" s="219"/>
      <c r="AME56" s="219"/>
      <c r="AMF56" s="219"/>
      <c r="AMG56" s="219"/>
      <c r="AMH56" s="219"/>
      <c r="AMI56" s="219"/>
      <c r="AMJ56" s="219"/>
      <c r="AMK56" s="219"/>
      <c r="AML56" s="219"/>
      <c r="AMM56" s="219"/>
      <c r="AMN56" s="219"/>
      <c r="AMO56" s="219"/>
      <c r="AMP56" s="219"/>
      <c r="AMQ56" s="219"/>
      <c r="AMR56" s="219"/>
      <c r="AMS56" s="219"/>
      <c r="AMT56" s="219"/>
      <c r="AMU56" s="219"/>
      <c r="AMV56" s="219"/>
      <c r="AMW56" s="219"/>
      <c r="AMX56" s="219"/>
      <c r="AMY56" s="219"/>
      <c r="AMZ56" s="219"/>
      <c r="ANA56" s="219"/>
      <c r="ANB56" s="219"/>
      <c r="ANC56" s="219"/>
      <c r="AND56" s="219"/>
      <c r="ANE56" s="219"/>
      <c r="ANF56" s="219"/>
      <c r="ANG56" s="219"/>
      <c r="ANH56" s="219"/>
      <c r="ANI56" s="219"/>
      <c r="ANJ56" s="219"/>
      <c r="ANK56" s="219"/>
      <c r="ANL56" s="219"/>
      <c r="ANM56" s="219"/>
      <c r="ANN56" s="219"/>
      <c r="ANO56" s="219"/>
      <c r="ANP56" s="219"/>
      <c r="ANQ56" s="219"/>
      <c r="ANR56" s="219"/>
      <c r="ANS56" s="219"/>
      <c r="ANT56" s="219"/>
      <c r="ANU56" s="219"/>
      <c r="ANV56" s="219"/>
      <c r="ANW56" s="219"/>
      <c r="ANX56" s="219"/>
      <c r="ANY56" s="219"/>
      <c r="ANZ56" s="219"/>
      <c r="AOA56" s="219"/>
      <c r="AOB56" s="219"/>
      <c r="AOC56" s="219"/>
      <c r="AOD56" s="219"/>
      <c r="AOE56" s="219"/>
      <c r="AOF56" s="219"/>
      <c r="AOG56" s="219"/>
      <c r="AOH56" s="219"/>
      <c r="AOI56" s="219"/>
      <c r="AOJ56" s="219"/>
      <c r="AOK56" s="219"/>
      <c r="AOL56" s="219"/>
      <c r="AOM56" s="219"/>
      <c r="AON56" s="219"/>
      <c r="AOO56" s="219"/>
      <c r="AOP56" s="219"/>
      <c r="AOQ56" s="219"/>
      <c r="AOR56" s="219"/>
      <c r="AOS56" s="219"/>
      <c r="AOT56" s="219"/>
      <c r="AOU56" s="219"/>
      <c r="AOV56" s="219"/>
      <c r="AOW56" s="219"/>
      <c r="AOX56" s="219"/>
      <c r="AOY56" s="219"/>
      <c r="AOZ56" s="219"/>
      <c r="APA56" s="219"/>
      <c r="APB56" s="219"/>
      <c r="APC56" s="219"/>
      <c r="APD56" s="219"/>
      <c r="APE56" s="219"/>
      <c r="APF56" s="219"/>
      <c r="APG56" s="219"/>
      <c r="APH56" s="219"/>
      <c r="API56" s="219"/>
      <c r="APJ56" s="219"/>
      <c r="APK56" s="219"/>
      <c r="APL56" s="219"/>
      <c r="APM56" s="219"/>
      <c r="APN56" s="219"/>
      <c r="APO56" s="219"/>
      <c r="APP56" s="219"/>
      <c r="APQ56" s="219"/>
      <c r="APR56" s="219"/>
      <c r="APS56" s="219"/>
      <c r="APT56" s="219"/>
      <c r="APU56" s="219"/>
      <c r="APV56" s="219"/>
      <c r="APW56" s="219"/>
      <c r="APX56" s="219"/>
      <c r="APY56" s="219"/>
      <c r="APZ56" s="219"/>
      <c r="AQA56" s="219"/>
      <c r="AQB56" s="219"/>
      <c r="AQC56" s="219"/>
      <c r="AQD56" s="219"/>
      <c r="AQE56" s="219"/>
      <c r="AQF56" s="219"/>
      <c r="AQG56" s="219"/>
      <c r="AQH56" s="219"/>
      <c r="AQI56" s="219"/>
      <c r="AQJ56" s="219"/>
      <c r="AQK56" s="219"/>
      <c r="AQL56" s="219"/>
      <c r="AQM56" s="219"/>
      <c r="AQN56" s="219"/>
      <c r="AQO56" s="219"/>
      <c r="AQP56" s="219"/>
      <c r="AQQ56" s="219"/>
      <c r="AQR56" s="219"/>
      <c r="AQS56" s="219"/>
      <c r="AQT56" s="219"/>
      <c r="AQU56" s="219"/>
      <c r="AQV56" s="219"/>
      <c r="AQW56" s="219"/>
      <c r="AQX56" s="219"/>
      <c r="AQY56" s="219"/>
      <c r="AQZ56" s="219"/>
      <c r="ARA56" s="219"/>
      <c r="ARB56" s="219"/>
      <c r="ARC56" s="219"/>
      <c r="ARD56" s="219"/>
      <c r="ARE56" s="219"/>
      <c r="ARF56" s="219"/>
      <c r="ARG56" s="219"/>
      <c r="ARH56" s="219"/>
      <c r="ARI56" s="219"/>
      <c r="ARJ56" s="219"/>
      <c r="ARK56" s="219"/>
      <c r="ARL56" s="219"/>
      <c r="ARM56" s="219"/>
      <c r="ARN56" s="219"/>
      <c r="ARO56" s="219"/>
      <c r="ARP56" s="219"/>
      <c r="ARQ56" s="219"/>
      <c r="ARR56" s="219"/>
      <c r="ARS56" s="219"/>
      <c r="ART56" s="219"/>
      <c r="ARU56" s="219"/>
      <c r="ARV56" s="219"/>
      <c r="ARW56" s="219"/>
      <c r="ARX56" s="219"/>
      <c r="ARY56" s="219"/>
      <c r="ARZ56" s="219"/>
      <c r="ASA56" s="219"/>
      <c r="ASB56" s="219"/>
      <c r="ASC56" s="219"/>
      <c r="ASD56" s="219"/>
      <c r="ASE56" s="219"/>
      <c r="ASF56" s="219"/>
      <c r="ASG56" s="219"/>
      <c r="ASH56" s="219"/>
      <c r="ASI56" s="219"/>
      <c r="ASJ56" s="219"/>
      <c r="ASK56" s="219"/>
      <c r="ASL56" s="219"/>
      <c r="ASM56" s="219"/>
      <c r="ASN56" s="219"/>
      <c r="ASO56" s="219"/>
      <c r="ASP56" s="219"/>
      <c r="ASQ56" s="219"/>
      <c r="ASR56" s="219"/>
      <c r="ASS56" s="219"/>
      <c r="AST56" s="219"/>
      <c r="ASU56" s="219"/>
      <c r="ASV56" s="219"/>
      <c r="ASW56" s="219"/>
      <c r="ASX56" s="219"/>
      <c r="ASY56" s="219"/>
      <c r="ASZ56" s="219"/>
      <c r="ATA56" s="219"/>
      <c r="ATB56" s="219"/>
      <c r="ATC56" s="219"/>
      <c r="ATD56" s="219"/>
      <c r="ATE56" s="219"/>
      <c r="ATF56" s="219"/>
      <c r="ATG56" s="219"/>
      <c r="ATH56" s="219"/>
      <c r="ATI56" s="219"/>
      <c r="ATJ56" s="219"/>
      <c r="ATK56" s="219"/>
      <c r="ATL56" s="219"/>
      <c r="ATM56" s="219"/>
      <c r="ATN56" s="219"/>
      <c r="ATO56" s="219"/>
      <c r="ATP56" s="219"/>
      <c r="ATQ56" s="219"/>
      <c r="ATR56" s="219"/>
      <c r="ATS56" s="219"/>
      <c r="ATT56" s="219"/>
      <c r="ATU56" s="219"/>
      <c r="ATV56" s="219"/>
      <c r="ATW56" s="219"/>
      <c r="ATX56" s="219"/>
      <c r="ATY56" s="219"/>
      <c r="ATZ56" s="219"/>
      <c r="AUA56" s="219"/>
      <c r="AUB56" s="219"/>
      <c r="AUC56" s="219"/>
      <c r="AUD56" s="219"/>
      <c r="AUE56" s="219"/>
      <c r="AUF56" s="219"/>
      <c r="AUG56" s="219"/>
      <c r="AUH56" s="219"/>
      <c r="AUI56" s="219"/>
      <c r="AUJ56" s="219"/>
      <c r="AUK56" s="219"/>
      <c r="AUL56" s="219"/>
      <c r="AUM56" s="219"/>
      <c r="AUN56" s="219"/>
      <c r="AUO56" s="219"/>
      <c r="AUP56" s="219"/>
      <c r="AUQ56" s="219"/>
      <c r="AUR56" s="219"/>
      <c r="AUS56" s="219"/>
      <c r="AUT56" s="219"/>
      <c r="AUU56" s="219"/>
      <c r="AUV56" s="219"/>
      <c r="AUW56" s="219"/>
      <c r="AUX56" s="219"/>
      <c r="AUY56" s="219"/>
      <c r="AUZ56" s="219"/>
      <c r="AVA56" s="219"/>
      <c r="AVB56" s="219"/>
      <c r="AVC56" s="219"/>
      <c r="AVD56" s="219"/>
      <c r="AVE56" s="219"/>
      <c r="AVF56" s="219"/>
      <c r="AVG56" s="219"/>
      <c r="AVH56" s="219"/>
      <c r="AVI56" s="219"/>
      <c r="AVJ56" s="219"/>
      <c r="AVK56" s="219"/>
      <c r="AVL56" s="219"/>
      <c r="AVM56" s="219"/>
      <c r="AVN56" s="219"/>
      <c r="AVO56" s="219"/>
      <c r="AVP56" s="219"/>
      <c r="AVQ56" s="219"/>
      <c r="AVR56" s="219"/>
      <c r="AVS56" s="219"/>
      <c r="AVT56" s="219"/>
      <c r="AVU56" s="219"/>
      <c r="AVV56" s="219"/>
      <c r="AVW56" s="219"/>
      <c r="AVX56" s="219"/>
      <c r="AVY56" s="219"/>
      <c r="AVZ56" s="219"/>
      <c r="AWA56" s="219"/>
      <c r="AWB56" s="219"/>
      <c r="AWC56" s="219"/>
      <c r="AWD56" s="219"/>
      <c r="AWE56" s="219"/>
      <c r="AWF56" s="219"/>
      <c r="AWG56" s="219"/>
      <c r="AWH56" s="219"/>
      <c r="AWI56" s="219"/>
      <c r="AWJ56" s="219"/>
      <c r="AWK56" s="219"/>
      <c r="AWL56" s="219"/>
      <c r="AWM56" s="219"/>
      <c r="AWN56" s="219"/>
      <c r="AWO56" s="219"/>
      <c r="AWP56" s="219"/>
      <c r="AWQ56" s="219"/>
      <c r="AWR56" s="219"/>
      <c r="AWS56" s="219"/>
      <c r="AWT56" s="219"/>
      <c r="AWU56" s="219"/>
      <c r="AWV56" s="219"/>
      <c r="AWW56" s="219"/>
      <c r="AWX56" s="219"/>
      <c r="AWY56" s="219"/>
      <c r="AWZ56" s="219"/>
      <c r="AXA56" s="219"/>
      <c r="AXB56" s="219"/>
      <c r="AXC56" s="219"/>
      <c r="AXD56" s="219"/>
      <c r="AXE56" s="219"/>
      <c r="AXF56" s="219"/>
      <c r="AXG56" s="219"/>
      <c r="AXH56" s="219"/>
      <c r="AXI56" s="219"/>
      <c r="AXJ56" s="219"/>
      <c r="AXK56" s="219"/>
      <c r="AXL56" s="219"/>
      <c r="AXM56" s="219"/>
      <c r="AXN56" s="219"/>
      <c r="BBY56" s="219"/>
      <c r="BBZ56" s="219"/>
      <c r="BCA56" s="219"/>
      <c r="BCB56" s="219"/>
      <c r="BCC56" s="219"/>
      <c r="BCD56" s="219"/>
      <c r="BCE56" s="219"/>
      <c r="BCF56" s="219"/>
      <c r="BCG56" s="219"/>
      <c r="BCH56" s="219"/>
      <c r="BCI56" s="219"/>
      <c r="BCJ56" s="219"/>
      <c r="BCK56" s="219"/>
      <c r="BCL56" s="219"/>
      <c r="BCM56" s="219"/>
      <c r="BCN56" s="219"/>
      <c r="BCO56" s="219"/>
      <c r="BCP56" s="219"/>
      <c r="BCQ56" s="219"/>
      <c r="BCR56" s="219"/>
      <c r="BKD56" s="219"/>
      <c r="BKE56" s="219"/>
      <c r="BKF56" s="219"/>
      <c r="BKG56" s="219"/>
      <c r="BKH56" s="219"/>
      <c r="BKI56" s="219"/>
      <c r="BKJ56" s="219"/>
      <c r="BKK56" s="219"/>
      <c r="BKL56" s="219"/>
      <c r="BKM56" s="219"/>
      <c r="BKN56" s="219"/>
      <c r="BKO56" s="219"/>
      <c r="BKP56" s="219"/>
      <c r="BKQ56" s="219"/>
      <c r="BKR56" s="219"/>
      <c r="BKS56" s="219"/>
      <c r="BKT56" s="219"/>
      <c r="BKU56" s="219"/>
      <c r="BKV56" s="219"/>
      <c r="BKW56" s="219"/>
      <c r="BKX56" s="219"/>
      <c r="BKY56" s="219"/>
      <c r="BKZ56" s="219"/>
      <c r="BLA56" s="219"/>
      <c r="BLB56" s="219"/>
      <c r="BLC56" s="219"/>
    </row>
    <row r="57" spans="1:1667" x14ac:dyDescent="0.2">
      <c r="A57" s="219"/>
      <c r="B57" s="219"/>
      <c r="C57" s="219"/>
      <c r="D57" s="219"/>
      <c r="E57" s="219"/>
      <c r="F57" s="219"/>
      <c r="G57" s="219"/>
      <c r="H57" s="219"/>
      <c r="I57" s="219"/>
      <c r="J57" s="219"/>
      <c r="K57" s="219"/>
      <c r="L57" s="219"/>
      <c r="M57" s="219"/>
      <c r="N57" s="219"/>
      <c r="O57" s="219"/>
      <c r="P57" s="219"/>
      <c r="Q57" s="219"/>
      <c r="R57" s="219"/>
      <c r="S57" s="219"/>
      <c r="T57" s="219"/>
      <c r="U57" s="219"/>
      <c r="V57" s="219"/>
      <c r="W57" s="219"/>
      <c r="X57" s="219"/>
      <c r="Y57" s="219"/>
      <c r="SO57" s="237"/>
      <c r="SP57" s="237"/>
      <c r="SQ57" s="295"/>
      <c r="SR57" s="295"/>
      <c r="TV57" s="219"/>
      <c r="TW57" s="219"/>
      <c r="TX57" s="219"/>
      <c r="TY57" s="219"/>
      <c r="XY57" s="219"/>
      <c r="XZ57" s="219"/>
      <c r="YA57" s="219"/>
      <c r="YB57" s="219"/>
      <c r="YC57" s="219"/>
      <c r="AAG57" s="219"/>
      <c r="AAH57" s="219"/>
      <c r="AAI57" s="219"/>
      <c r="AAJ57" s="219"/>
      <c r="AAK57" s="219"/>
      <c r="AAL57" s="219"/>
      <c r="AAM57" s="219"/>
      <c r="AAN57" s="219"/>
      <c r="AAO57" s="219"/>
      <c r="AAP57" s="219"/>
      <c r="AAQ57" s="219"/>
      <c r="AAR57" s="219"/>
      <c r="AAS57" s="219"/>
      <c r="AAT57" s="219"/>
      <c r="AAU57" s="219"/>
      <c r="AAV57" s="219"/>
      <c r="AAW57" s="219"/>
      <c r="AAX57" s="219"/>
      <c r="AAY57" s="219"/>
      <c r="AAZ57" s="219"/>
      <c r="ABA57" s="219"/>
      <c r="ABB57" s="219"/>
      <c r="ABC57" s="219"/>
      <c r="ABD57" s="219"/>
      <c r="ABE57" s="219"/>
      <c r="ABF57" s="219"/>
      <c r="ABG57" s="219"/>
      <c r="ABH57" s="219"/>
      <c r="ABI57" s="219"/>
      <c r="ABJ57" s="219"/>
      <c r="ABK57" s="219"/>
      <c r="ABL57" s="219"/>
      <c r="ABR57" s="219"/>
      <c r="ABS57" s="219"/>
      <c r="ABT57" s="219"/>
      <c r="ABU57" s="219"/>
      <c r="ABV57" s="219"/>
      <c r="ABW57" s="219"/>
      <c r="ABX57" s="219"/>
      <c r="ABY57" s="219"/>
      <c r="ABZ57" s="219"/>
      <c r="AJQ57" s="219"/>
      <c r="AJR57" s="219"/>
      <c r="AJS57" s="219"/>
      <c r="AJT57" s="219"/>
      <c r="AJU57" s="219"/>
      <c r="AJV57" s="219"/>
      <c r="AJW57" s="219"/>
      <c r="AJX57" s="219"/>
      <c r="AJY57" s="219"/>
      <c r="AJZ57" s="219"/>
      <c r="AKA57" s="219"/>
      <c r="AKB57" s="219"/>
      <c r="AKC57" s="219"/>
      <c r="AKD57" s="219"/>
      <c r="AKE57" s="219"/>
      <c r="AKF57" s="219"/>
      <c r="AKG57" s="219"/>
      <c r="AKH57" s="219"/>
      <c r="AKI57" s="219"/>
      <c r="AKJ57" s="219"/>
      <c r="AKK57" s="219"/>
      <c r="AKL57" s="219"/>
      <c r="AKM57" s="219"/>
      <c r="AKN57" s="219"/>
      <c r="AKO57" s="219"/>
      <c r="AKP57" s="219"/>
      <c r="AKQ57" s="219"/>
      <c r="AKR57" s="219"/>
      <c r="AKS57" s="219"/>
      <c r="AKT57" s="219"/>
      <c r="AKU57" s="219"/>
      <c r="AKV57" s="219"/>
      <c r="AKW57" s="219"/>
      <c r="AKX57" s="219"/>
      <c r="AKY57" s="219"/>
      <c r="AKZ57" s="219"/>
      <c r="ALA57" s="219"/>
      <c r="ALB57" s="219"/>
      <c r="ALC57" s="219"/>
      <c r="ALD57" s="219"/>
      <c r="ALE57" s="219"/>
      <c r="ALF57" s="219"/>
      <c r="ALG57" s="219"/>
      <c r="ALH57" s="219"/>
      <c r="ALI57" s="219"/>
      <c r="ALJ57" s="219"/>
      <c r="ALK57" s="219"/>
      <c r="ALL57" s="219"/>
      <c r="ALM57" s="219"/>
      <c r="ALN57" s="219"/>
      <c r="ALO57" s="219"/>
      <c r="ALP57" s="219"/>
      <c r="ALQ57" s="219"/>
      <c r="ALR57" s="219"/>
      <c r="ALS57" s="219"/>
      <c r="ALT57" s="219"/>
      <c r="ALU57" s="219"/>
      <c r="ALV57" s="219"/>
      <c r="ALW57" s="219"/>
      <c r="ALX57" s="219"/>
      <c r="ALY57" s="219"/>
      <c r="ALZ57" s="219"/>
      <c r="AMA57" s="219"/>
      <c r="AMB57" s="219"/>
      <c r="AMC57" s="219"/>
      <c r="AMD57" s="219"/>
      <c r="AME57" s="219"/>
      <c r="AMF57" s="219"/>
      <c r="AMG57" s="219"/>
      <c r="AMH57" s="219"/>
      <c r="AMI57" s="219"/>
      <c r="AMJ57" s="219"/>
      <c r="AMK57" s="219"/>
      <c r="AML57" s="219"/>
      <c r="AMM57" s="219"/>
      <c r="AMN57" s="219"/>
      <c r="AMO57" s="219"/>
      <c r="AMP57" s="219"/>
      <c r="AMQ57" s="219"/>
      <c r="AMR57" s="219"/>
      <c r="AMS57" s="219"/>
      <c r="AMT57" s="219"/>
      <c r="AMU57" s="219"/>
      <c r="AMV57" s="219"/>
      <c r="AMW57" s="219"/>
      <c r="AMX57" s="219"/>
      <c r="AMY57" s="219"/>
      <c r="AMZ57" s="219"/>
      <c r="ANA57" s="219"/>
      <c r="ANB57" s="219"/>
      <c r="ANC57" s="219"/>
      <c r="AND57" s="219"/>
      <c r="ANE57" s="219"/>
      <c r="ANF57" s="219"/>
      <c r="ANG57" s="219"/>
      <c r="ANH57" s="219"/>
      <c r="ANI57" s="219"/>
      <c r="ANJ57" s="219"/>
      <c r="ANK57" s="219"/>
      <c r="ANL57" s="219"/>
      <c r="ANM57" s="219"/>
      <c r="ANN57" s="219"/>
      <c r="ANO57" s="219"/>
      <c r="ANP57" s="219"/>
      <c r="ANQ57" s="219"/>
      <c r="ANR57" s="219"/>
      <c r="ANS57" s="219"/>
      <c r="ANT57" s="219"/>
      <c r="ANU57" s="219"/>
      <c r="ANV57" s="219"/>
      <c r="ANW57" s="219"/>
      <c r="ANX57" s="219"/>
      <c r="ANY57" s="219"/>
      <c r="ANZ57" s="219"/>
      <c r="AOA57" s="219"/>
      <c r="AOB57" s="219"/>
      <c r="AOC57" s="219"/>
      <c r="AOD57" s="219"/>
      <c r="AOE57" s="219"/>
      <c r="AOF57" s="219"/>
      <c r="AOG57" s="219"/>
      <c r="AOH57" s="219"/>
      <c r="AOI57" s="219"/>
      <c r="AOJ57" s="219"/>
      <c r="AOK57" s="219"/>
      <c r="AOL57" s="219"/>
      <c r="AOM57" s="219"/>
      <c r="AON57" s="219"/>
      <c r="AOO57" s="219"/>
      <c r="AOP57" s="219"/>
      <c r="AOQ57" s="219"/>
      <c r="AOR57" s="219"/>
      <c r="AOS57" s="219"/>
      <c r="AOT57" s="219"/>
      <c r="AOU57" s="219"/>
      <c r="AOV57" s="219"/>
      <c r="AOW57" s="219"/>
      <c r="AOX57" s="219"/>
      <c r="AOY57" s="219"/>
      <c r="AOZ57" s="219"/>
      <c r="APA57" s="219"/>
      <c r="APB57" s="219"/>
      <c r="APC57" s="219"/>
      <c r="APD57" s="219"/>
      <c r="APE57" s="219"/>
      <c r="APF57" s="219"/>
      <c r="APG57" s="219"/>
      <c r="APH57" s="219"/>
      <c r="API57" s="219"/>
      <c r="APJ57" s="219"/>
      <c r="APK57" s="219"/>
      <c r="APL57" s="219"/>
      <c r="APM57" s="219"/>
      <c r="APN57" s="219"/>
      <c r="APO57" s="219"/>
      <c r="APP57" s="219"/>
      <c r="APQ57" s="219"/>
      <c r="APR57" s="219"/>
      <c r="APS57" s="219"/>
      <c r="APT57" s="219"/>
      <c r="APU57" s="219"/>
      <c r="APV57" s="219"/>
      <c r="APW57" s="219"/>
      <c r="APX57" s="219"/>
      <c r="APY57" s="219"/>
      <c r="APZ57" s="219"/>
      <c r="AQA57" s="219"/>
      <c r="AQB57" s="219"/>
      <c r="AQC57" s="219"/>
      <c r="AQD57" s="219"/>
      <c r="AQE57" s="219"/>
      <c r="AQF57" s="219"/>
      <c r="AQG57" s="219"/>
      <c r="AQH57" s="219"/>
      <c r="AQI57" s="219"/>
      <c r="AQJ57" s="219"/>
      <c r="AQK57" s="219"/>
      <c r="AQL57" s="219"/>
      <c r="AQM57" s="219"/>
      <c r="AQN57" s="219"/>
      <c r="AQO57" s="219"/>
      <c r="AQP57" s="219"/>
      <c r="AQQ57" s="219"/>
      <c r="AQR57" s="219"/>
      <c r="AQS57" s="219"/>
      <c r="AQT57" s="219"/>
      <c r="AQU57" s="219"/>
      <c r="AQV57" s="219"/>
      <c r="AQW57" s="219"/>
      <c r="AQX57" s="219"/>
      <c r="AQY57" s="219"/>
      <c r="AQZ57" s="219"/>
      <c r="ARA57" s="219"/>
      <c r="ARB57" s="219"/>
      <c r="ARC57" s="219"/>
      <c r="ARD57" s="219"/>
      <c r="ARE57" s="219"/>
      <c r="ARF57" s="219"/>
      <c r="ARG57" s="219"/>
      <c r="ARH57" s="219"/>
      <c r="ARI57" s="219"/>
      <c r="ARJ57" s="219"/>
      <c r="ARK57" s="219"/>
      <c r="ARL57" s="219"/>
      <c r="ARM57" s="219"/>
      <c r="ARN57" s="219"/>
      <c r="ARO57" s="219"/>
      <c r="ARP57" s="219"/>
      <c r="ARQ57" s="219"/>
      <c r="ARR57" s="219"/>
      <c r="ARS57" s="219"/>
      <c r="ART57" s="219"/>
      <c r="ARU57" s="219"/>
      <c r="ARV57" s="219"/>
      <c r="ARW57" s="219"/>
      <c r="ARX57" s="219"/>
      <c r="ARY57" s="219"/>
      <c r="ARZ57" s="219"/>
      <c r="ASA57" s="219"/>
      <c r="ASB57" s="219"/>
      <c r="ASC57" s="219"/>
      <c r="ASD57" s="219"/>
      <c r="ASE57" s="219"/>
      <c r="ASF57" s="219"/>
      <c r="ASG57" s="219"/>
      <c r="ASH57" s="219"/>
      <c r="ASI57" s="219"/>
      <c r="ASJ57" s="219"/>
      <c r="ASK57" s="219"/>
      <c r="ASL57" s="219"/>
      <c r="ASM57" s="219"/>
      <c r="ASN57" s="219"/>
      <c r="ASO57" s="219"/>
      <c r="ASP57" s="219"/>
      <c r="ASQ57" s="219"/>
      <c r="ASR57" s="219"/>
      <c r="ASS57" s="219"/>
      <c r="AST57" s="219"/>
      <c r="ASU57" s="219"/>
      <c r="ASV57" s="219"/>
      <c r="ASW57" s="219"/>
      <c r="ASX57" s="219"/>
      <c r="ASY57" s="219"/>
      <c r="ASZ57" s="219"/>
      <c r="ATA57" s="219"/>
      <c r="ATB57" s="219"/>
      <c r="ATC57" s="219"/>
      <c r="ATD57" s="219"/>
      <c r="ATE57" s="219"/>
      <c r="ATF57" s="219"/>
      <c r="ATG57" s="219"/>
      <c r="ATH57" s="219"/>
      <c r="ATI57" s="219"/>
      <c r="ATJ57" s="219"/>
      <c r="ATK57" s="219"/>
      <c r="ATL57" s="219"/>
      <c r="ATM57" s="219"/>
      <c r="ATN57" s="219"/>
      <c r="ATO57" s="219"/>
      <c r="ATP57" s="219"/>
      <c r="ATQ57" s="219"/>
      <c r="ATR57" s="219"/>
      <c r="ATS57" s="219"/>
      <c r="ATT57" s="219"/>
      <c r="ATU57" s="219"/>
      <c r="ATV57" s="219"/>
      <c r="ATW57" s="219"/>
      <c r="ATX57" s="219"/>
      <c r="ATY57" s="219"/>
      <c r="ATZ57" s="219"/>
      <c r="AUA57" s="219"/>
      <c r="AUB57" s="219"/>
      <c r="AUC57" s="219"/>
      <c r="AUD57" s="219"/>
      <c r="AUE57" s="219"/>
      <c r="AUF57" s="219"/>
      <c r="AUG57" s="219"/>
      <c r="AUH57" s="219"/>
      <c r="AUI57" s="219"/>
      <c r="AUJ57" s="219"/>
      <c r="AUK57" s="219"/>
      <c r="AUL57" s="219"/>
      <c r="AUM57" s="219"/>
      <c r="AUN57" s="219"/>
      <c r="AUO57" s="219"/>
      <c r="AUP57" s="219"/>
      <c r="AUQ57" s="219"/>
      <c r="AUR57" s="219"/>
      <c r="AUS57" s="219"/>
      <c r="AUT57" s="219"/>
      <c r="AUU57" s="219"/>
      <c r="AUV57" s="219"/>
      <c r="AUW57" s="219"/>
      <c r="AUX57" s="219"/>
      <c r="AUY57" s="219"/>
      <c r="AUZ57" s="219"/>
      <c r="AVA57" s="219"/>
      <c r="AVB57" s="219"/>
      <c r="AVC57" s="219"/>
      <c r="AVD57" s="219"/>
      <c r="AVE57" s="219"/>
      <c r="AVF57" s="219"/>
      <c r="AVG57" s="219"/>
      <c r="AVH57" s="219"/>
      <c r="AVI57" s="219"/>
      <c r="AVJ57" s="219"/>
      <c r="AVK57" s="219"/>
      <c r="AVL57" s="219"/>
      <c r="AVM57" s="219"/>
      <c r="AVN57" s="219"/>
      <c r="AVO57" s="219"/>
      <c r="AVP57" s="219"/>
      <c r="AVQ57" s="219"/>
      <c r="AVR57" s="219"/>
      <c r="AVS57" s="219"/>
      <c r="AVT57" s="219"/>
      <c r="AVU57" s="219"/>
      <c r="AVV57" s="219"/>
      <c r="AVW57" s="219"/>
      <c r="AVX57" s="219"/>
      <c r="AVY57" s="219"/>
      <c r="AVZ57" s="219"/>
      <c r="AWA57" s="219"/>
      <c r="AWB57" s="219"/>
      <c r="AWC57" s="219"/>
      <c r="AWD57" s="219"/>
      <c r="AWE57" s="219"/>
      <c r="AWF57" s="219"/>
      <c r="AWG57" s="219"/>
      <c r="AWH57" s="219"/>
      <c r="AWI57" s="219"/>
      <c r="AWJ57" s="219"/>
      <c r="AWK57" s="219"/>
      <c r="AWL57" s="219"/>
      <c r="AWM57" s="219"/>
      <c r="AWN57" s="219"/>
      <c r="AWO57" s="219"/>
      <c r="AWP57" s="219"/>
      <c r="AWQ57" s="219"/>
      <c r="AWR57" s="219"/>
      <c r="AWS57" s="219"/>
      <c r="AWT57" s="219"/>
      <c r="AWU57" s="219"/>
      <c r="AWV57" s="219"/>
      <c r="AWW57" s="219"/>
      <c r="AWX57" s="219"/>
      <c r="AWY57" s="219"/>
      <c r="AWZ57" s="219"/>
      <c r="AXA57" s="219"/>
      <c r="AXB57" s="219"/>
      <c r="AXC57" s="219"/>
      <c r="AXD57" s="219"/>
      <c r="AXE57" s="219"/>
      <c r="AXF57" s="219"/>
      <c r="AXG57" s="219"/>
      <c r="AXH57" s="219"/>
      <c r="AXI57" s="219"/>
      <c r="AXJ57" s="219"/>
      <c r="AXK57" s="219"/>
      <c r="AXL57" s="219"/>
      <c r="AXM57" s="219"/>
      <c r="AXN57" s="219"/>
      <c r="BBY57" s="219"/>
      <c r="BBZ57" s="219"/>
      <c r="BCA57" s="219"/>
      <c r="BCB57" s="219"/>
      <c r="BCC57" s="219"/>
      <c r="BCD57" s="219"/>
      <c r="BCE57" s="219"/>
      <c r="BCF57" s="219"/>
      <c r="BCG57" s="219"/>
      <c r="BCH57" s="219"/>
      <c r="BCI57" s="219"/>
      <c r="BCJ57" s="219"/>
      <c r="BCK57" s="219"/>
      <c r="BCL57" s="219"/>
      <c r="BCM57" s="219"/>
      <c r="BCN57" s="219"/>
      <c r="BCO57" s="219"/>
      <c r="BCP57" s="219"/>
      <c r="BCQ57" s="219"/>
      <c r="BCR57" s="219"/>
      <c r="BKD57" s="219"/>
      <c r="BKE57" s="219"/>
      <c r="BKF57" s="219"/>
      <c r="BKG57" s="219"/>
      <c r="BKH57" s="219"/>
      <c r="BKI57" s="219"/>
      <c r="BKJ57" s="219"/>
      <c r="BKK57" s="219"/>
      <c r="BKL57" s="219"/>
      <c r="BKM57" s="219"/>
      <c r="BKN57" s="219"/>
      <c r="BKO57" s="219"/>
      <c r="BKP57" s="219"/>
      <c r="BKQ57" s="219"/>
      <c r="BKR57" s="219"/>
      <c r="BKS57" s="219"/>
      <c r="BKT57" s="219"/>
      <c r="BKU57" s="219"/>
      <c r="BKV57" s="219"/>
      <c r="BKW57" s="219"/>
      <c r="BKX57" s="219"/>
      <c r="BKY57" s="219"/>
      <c r="BKZ57" s="219"/>
      <c r="BLA57" s="219"/>
      <c r="BLB57" s="219"/>
      <c r="BLC57" s="219"/>
    </row>
    <row r="58" spans="1:1667" x14ac:dyDescent="0.2">
      <c r="A58" s="219"/>
      <c r="B58" s="219"/>
      <c r="C58" s="219"/>
      <c r="D58" s="219"/>
      <c r="E58" s="219"/>
      <c r="F58" s="219"/>
      <c r="G58" s="219"/>
      <c r="H58" s="219"/>
      <c r="I58" s="219"/>
      <c r="J58" s="219"/>
      <c r="K58" s="219"/>
      <c r="L58" s="219"/>
      <c r="M58" s="219"/>
      <c r="N58" s="219"/>
      <c r="O58" s="219"/>
      <c r="P58" s="219"/>
      <c r="Q58" s="219"/>
      <c r="R58" s="219"/>
      <c r="S58" s="219"/>
      <c r="T58" s="219"/>
      <c r="U58" s="219"/>
      <c r="V58" s="219"/>
      <c r="W58" s="219"/>
      <c r="X58" s="219"/>
      <c r="Y58" s="219"/>
      <c r="SO58" s="237"/>
      <c r="SP58" s="237"/>
      <c r="SQ58" s="295"/>
      <c r="SR58" s="295"/>
      <c r="TV58" s="219"/>
      <c r="TW58" s="219"/>
      <c r="TX58" s="219"/>
      <c r="TY58" s="219"/>
      <c r="XY58" s="219"/>
      <c r="XZ58" s="219"/>
      <c r="YA58" s="219"/>
      <c r="YB58" s="219"/>
      <c r="YC58" s="219"/>
      <c r="AAG58" s="219"/>
      <c r="AAH58" s="219"/>
      <c r="AAI58" s="219"/>
      <c r="AAJ58" s="219"/>
      <c r="AAK58" s="219"/>
      <c r="AAL58" s="219"/>
      <c r="AAM58" s="219"/>
      <c r="AAN58" s="219"/>
      <c r="AAO58" s="219"/>
      <c r="AAP58" s="219"/>
      <c r="AAQ58" s="219"/>
      <c r="AAR58" s="219"/>
      <c r="AAS58" s="219"/>
      <c r="AAT58" s="219"/>
      <c r="AAU58" s="219"/>
      <c r="AAV58" s="219"/>
      <c r="AAW58" s="219"/>
      <c r="AAX58" s="219"/>
      <c r="AAY58" s="219"/>
      <c r="AAZ58" s="219"/>
      <c r="ABA58" s="219"/>
      <c r="ABB58" s="219"/>
      <c r="ABC58" s="219"/>
      <c r="ABD58" s="219"/>
      <c r="ABE58" s="219"/>
      <c r="ABF58" s="219"/>
      <c r="ABG58" s="219"/>
      <c r="ABH58" s="219"/>
      <c r="ABI58" s="219"/>
      <c r="ABJ58" s="219"/>
      <c r="ABK58" s="219"/>
      <c r="ABL58" s="219"/>
      <c r="ABR58" s="219"/>
      <c r="ABS58" s="219"/>
      <c r="ABT58" s="219"/>
      <c r="ABU58" s="219"/>
      <c r="ABV58" s="219"/>
      <c r="ABW58" s="219"/>
      <c r="ABX58" s="219"/>
      <c r="ABY58" s="219"/>
      <c r="ABZ58" s="219"/>
      <c r="AJQ58" s="219"/>
      <c r="AJR58" s="219"/>
      <c r="AJS58" s="219"/>
      <c r="AJT58" s="219"/>
      <c r="AJU58" s="219"/>
      <c r="AJV58" s="219"/>
      <c r="AJW58" s="219"/>
      <c r="AJX58" s="219"/>
      <c r="AJY58" s="219"/>
      <c r="AJZ58" s="219"/>
      <c r="AKA58" s="219"/>
      <c r="AKB58" s="219"/>
      <c r="AKC58" s="219"/>
      <c r="AKD58" s="219"/>
      <c r="AKE58" s="219"/>
      <c r="AKF58" s="219"/>
      <c r="AKG58" s="219"/>
      <c r="AKH58" s="219"/>
      <c r="AKI58" s="219"/>
      <c r="AKJ58" s="219"/>
      <c r="AKK58" s="219"/>
      <c r="AKL58" s="219"/>
      <c r="AKM58" s="219"/>
      <c r="AKN58" s="219"/>
      <c r="AKO58" s="219"/>
      <c r="AKP58" s="219"/>
      <c r="AKQ58" s="219"/>
      <c r="AKR58" s="219"/>
      <c r="AKS58" s="219"/>
      <c r="AKT58" s="219"/>
      <c r="AKU58" s="219"/>
      <c r="AKV58" s="219"/>
      <c r="AKW58" s="219"/>
      <c r="AKX58" s="219"/>
      <c r="AKY58" s="219"/>
      <c r="AKZ58" s="219"/>
      <c r="ALA58" s="219"/>
      <c r="ALB58" s="219"/>
      <c r="ALC58" s="219"/>
      <c r="ALD58" s="219"/>
      <c r="ALE58" s="219"/>
      <c r="ALF58" s="219"/>
      <c r="ALG58" s="219"/>
      <c r="ALH58" s="219"/>
      <c r="ALI58" s="219"/>
      <c r="ALJ58" s="219"/>
      <c r="ALK58" s="219"/>
      <c r="ALL58" s="219"/>
      <c r="ALM58" s="219"/>
      <c r="ALN58" s="219"/>
      <c r="ALO58" s="219"/>
      <c r="ALP58" s="219"/>
      <c r="ALQ58" s="219"/>
      <c r="ALR58" s="219"/>
      <c r="ALS58" s="219"/>
      <c r="ALT58" s="219"/>
      <c r="ALU58" s="219"/>
      <c r="ALV58" s="219"/>
      <c r="ALW58" s="219"/>
      <c r="ALX58" s="219"/>
      <c r="ALY58" s="219"/>
      <c r="ALZ58" s="219"/>
      <c r="AMA58" s="219"/>
      <c r="AMB58" s="219"/>
      <c r="AMC58" s="219"/>
      <c r="AMD58" s="219"/>
      <c r="AME58" s="219"/>
      <c r="AMF58" s="219"/>
      <c r="AMG58" s="219"/>
      <c r="AMH58" s="219"/>
      <c r="AMI58" s="219"/>
      <c r="AMJ58" s="219"/>
      <c r="AMK58" s="219"/>
      <c r="AML58" s="219"/>
      <c r="AMM58" s="219"/>
      <c r="AMN58" s="219"/>
      <c r="AMO58" s="219"/>
      <c r="AMP58" s="219"/>
      <c r="AMQ58" s="219"/>
      <c r="AMR58" s="219"/>
      <c r="AMS58" s="219"/>
      <c r="AMT58" s="219"/>
      <c r="AMU58" s="219"/>
      <c r="AMV58" s="219"/>
      <c r="AMW58" s="219"/>
      <c r="AMX58" s="219"/>
      <c r="AMY58" s="219"/>
      <c r="AMZ58" s="219"/>
      <c r="ANA58" s="219"/>
      <c r="ANB58" s="219"/>
      <c r="ANC58" s="219"/>
      <c r="AND58" s="219"/>
      <c r="ANE58" s="219"/>
      <c r="ANF58" s="219"/>
      <c r="ANG58" s="219"/>
      <c r="ANH58" s="219"/>
      <c r="ANI58" s="219"/>
      <c r="ANJ58" s="219"/>
      <c r="ANK58" s="219"/>
      <c r="ANL58" s="219"/>
      <c r="ANM58" s="219"/>
      <c r="ANN58" s="219"/>
      <c r="ANO58" s="219"/>
      <c r="ANP58" s="219"/>
      <c r="ANQ58" s="219"/>
      <c r="ANR58" s="219"/>
      <c r="ANS58" s="219"/>
      <c r="ANT58" s="219"/>
      <c r="ANU58" s="219"/>
      <c r="ANV58" s="219"/>
      <c r="ANW58" s="219"/>
      <c r="ANX58" s="219"/>
      <c r="ANY58" s="219"/>
      <c r="ANZ58" s="219"/>
      <c r="AOA58" s="219"/>
      <c r="AOB58" s="219"/>
      <c r="AOC58" s="219"/>
      <c r="AOD58" s="219"/>
      <c r="AOE58" s="219"/>
      <c r="AOF58" s="219"/>
      <c r="AOG58" s="219"/>
      <c r="AOH58" s="219"/>
      <c r="AOI58" s="219"/>
      <c r="AOJ58" s="219"/>
      <c r="AOK58" s="219"/>
      <c r="AOL58" s="219"/>
      <c r="AOM58" s="219"/>
      <c r="AON58" s="219"/>
      <c r="AOO58" s="219"/>
      <c r="AOP58" s="219"/>
      <c r="AOQ58" s="219"/>
      <c r="AOR58" s="219"/>
      <c r="AOS58" s="219"/>
      <c r="AOT58" s="219"/>
      <c r="AOU58" s="219"/>
      <c r="AOV58" s="219"/>
      <c r="AOW58" s="219"/>
      <c r="AOX58" s="219"/>
      <c r="AOY58" s="219"/>
      <c r="AOZ58" s="219"/>
      <c r="APA58" s="219"/>
      <c r="APB58" s="219"/>
      <c r="APC58" s="219"/>
      <c r="APD58" s="219"/>
      <c r="APE58" s="219"/>
      <c r="APF58" s="219"/>
      <c r="APG58" s="219"/>
      <c r="APH58" s="219"/>
      <c r="API58" s="219"/>
      <c r="APJ58" s="219"/>
      <c r="APK58" s="219"/>
      <c r="APL58" s="219"/>
      <c r="APM58" s="219"/>
      <c r="APN58" s="219"/>
      <c r="APO58" s="219"/>
      <c r="APP58" s="219"/>
      <c r="APQ58" s="219"/>
      <c r="APR58" s="219"/>
      <c r="APS58" s="219"/>
      <c r="APT58" s="219"/>
      <c r="APU58" s="219"/>
      <c r="APV58" s="219"/>
      <c r="APW58" s="219"/>
      <c r="APX58" s="219"/>
      <c r="APY58" s="219"/>
      <c r="APZ58" s="219"/>
      <c r="AQA58" s="219"/>
      <c r="AQB58" s="219"/>
      <c r="AQC58" s="219"/>
      <c r="AQD58" s="219"/>
      <c r="AQE58" s="219"/>
      <c r="AQF58" s="219"/>
      <c r="AQG58" s="219"/>
      <c r="AQH58" s="219"/>
      <c r="AQI58" s="219"/>
      <c r="AQJ58" s="219"/>
      <c r="AQK58" s="219"/>
      <c r="AQL58" s="219"/>
      <c r="AQM58" s="219"/>
      <c r="AQN58" s="219"/>
      <c r="AQO58" s="219"/>
      <c r="AQP58" s="219"/>
      <c r="AQQ58" s="219"/>
      <c r="AQR58" s="219"/>
      <c r="AQS58" s="219"/>
      <c r="AQT58" s="219"/>
      <c r="AQU58" s="219"/>
      <c r="AQV58" s="219"/>
      <c r="AQW58" s="219"/>
      <c r="AQX58" s="219"/>
      <c r="AQY58" s="219"/>
      <c r="AQZ58" s="219"/>
      <c r="ARA58" s="219"/>
      <c r="ARB58" s="219"/>
      <c r="ARC58" s="219"/>
      <c r="ARD58" s="219"/>
      <c r="ARE58" s="219"/>
      <c r="ARF58" s="219"/>
      <c r="ARG58" s="219"/>
      <c r="ARH58" s="219"/>
      <c r="ARI58" s="219"/>
      <c r="ARJ58" s="219"/>
      <c r="ARK58" s="219"/>
      <c r="ARL58" s="219"/>
      <c r="ARM58" s="219"/>
      <c r="ARN58" s="219"/>
      <c r="ARO58" s="219"/>
      <c r="ARP58" s="219"/>
      <c r="ARQ58" s="219"/>
      <c r="ARR58" s="219"/>
      <c r="ARS58" s="219"/>
      <c r="ART58" s="219"/>
      <c r="ARU58" s="219"/>
      <c r="ARV58" s="219"/>
      <c r="ARW58" s="219"/>
      <c r="ARX58" s="219"/>
      <c r="ARY58" s="219"/>
      <c r="ARZ58" s="219"/>
      <c r="ASA58" s="219"/>
      <c r="ASB58" s="219"/>
      <c r="ASC58" s="219"/>
      <c r="ASD58" s="219"/>
      <c r="ASE58" s="219"/>
      <c r="ASF58" s="219"/>
      <c r="ASG58" s="219"/>
      <c r="ASH58" s="219"/>
      <c r="ASI58" s="219"/>
      <c r="ASJ58" s="219"/>
      <c r="ASK58" s="219"/>
      <c r="ASL58" s="219"/>
      <c r="ASM58" s="219"/>
      <c r="ASN58" s="219"/>
      <c r="ASO58" s="219"/>
      <c r="ASP58" s="219"/>
      <c r="ASQ58" s="219"/>
      <c r="ASR58" s="219"/>
      <c r="ASS58" s="219"/>
      <c r="AST58" s="219"/>
      <c r="ASU58" s="219"/>
      <c r="ASV58" s="219"/>
      <c r="ASW58" s="219"/>
      <c r="ASX58" s="219"/>
      <c r="ASY58" s="219"/>
      <c r="ASZ58" s="219"/>
      <c r="ATA58" s="219"/>
      <c r="ATB58" s="219"/>
      <c r="ATC58" s="219"/>
      <c r="ATD58" s="219"/>
      <c r="ATE58" s="219"/>
      <c r="ATF58" s="219"/>
      <c r="ATG58" s="219"/>
      <c r="ATH58" s="219"/>
      <c r="ATI58" s="219"/>
      <c r="ATJ58" s="219"/>
      <c r="ATK58" s="219"/>
      <c r="ATL58" s="219"/>
      <c r="ATM58" s="219"/>
      <c r="ATN58" s="219"/>
      <c r="ATO58" s="219"/>
      <c r="ATP58" s="219"/>
      <c r="ATQ58" s="219"/>
      <c r="ATR58" s="219"/>
      <c r="ATS58" s="219"/>
      <c r="ATT58" s="219"/>
      <c r="ATU58" s="219"/>
      <c r="ATV58" s="219"/>
      <c r="ATW58" s="219"/>
      <c r="ATX58" s="219"/>
      <c r="ATY58" s="219"/>
      <c r="ATZ58" s="219"/>
      <c r="AUA58" s="219"/>
      <c r="AUB58" s="219"/>
      <c r="AUC58" s="219"/>
      <c r="AUD58" s="219"/>
      <c r="AUE58" s="219"/>
      <c r="AUF58" s="219"/>
      <c r="AUG58" s="219"/>
      <c r="AUH58" s="219"/>
      <c r="AUI58" s="219"/>
      <c r="AUJ58" s="219"/>
      <c r="AUK58" s="219"/>
      <c r="AUL58" s="219"/>
      <c r="AUM58" s="219"/>
      <c r="AUN58" s="219"/>
      <c r="AUO58" s="219"/>
      <c r="AUP58" s="219"/>
      <c r="AUQ58" s="219"/>
      <c r="AUR58" s="219"/>
      <c r="AUS58" s="219"/>
      <c r="AUT58" s="219"/>
      <c r="AUU58" s="219"/>
      <c r="AUV58" s="219"/>
      <c r="AUW58" s="219"/>
      <c r="AUX58" s="219"/>
      <c r="AUY58" s="219"/>
      <c r="AUZ58" s="219"/>
      <c r="AVA58" s="219"/>
      <c r="AVB58" s="219"/>
      <c r="AVC58" s="219"/>
      <c r="AVD58" s="219"/>
      <c r="AVE58" s="219"/>
      <c r="AVF58" s="219"/>
      <c r="AVG58" s="219"/>
      <c r="AVH58" s="219"/>
      <c r="AVI58" s="219"/>
      <c r="AVJ58" s="219"/>
      <c r="AVK58" s="219"/>
      <c r="AVL58" s="219"/>
      <c r="AVM58" s="219"/>
      <c r="AVN58" s="219"/>
      <c r="AVO58" s="219"/>
      <c r="AVP58" s="219"/>
      <c r="AVQ58" s="219"/>
      <c r="AVR58" s="219"/>
      <c r="AVS58" s="219"/>
      <c r="AVT58" s="219"/>
      <c r="AVU58" s="219"/>
      <c r="AVV58" s="219"/>
      <c r="AVW58" s="219"/>
      <c r="AVX58" s="219"/>
      <c r="AVY58" s="219"/>
      <c r="AVZ58" s="219"/>
      <c r="AWA58" s="219"/>
      <c r="AWB58" s="219"/>
      <c r="AWC58" s="219"/>
      <c r="AWD58" s="219"/>
      <c r="AWE58" s="219"/>
      <c r="AWF58" s="219"/>
      <c r="AWG58" s="219"/>
      <c r="AWH58" s="219"/>
      <c r="AWI58" s="219"/>
      <c r="AWJ58" s="219"/>
      <c r="AWK58" s="219"/>
      <c r="AWL58" s="219"/>
      <c r="AWM58" s="219"/>
      <c r="AWN58" s="219"/>
      <c r="AWO58" s="219"/>
      <c r="AWP58" s="219"/>
      <c r="AWQ58" s="219"/>
      <c r="AWR58" s="219"/>
      <c r="AWS58" s="219"/>
      <c r="AWT58" s="219"/>
      <c r="AWU58" s="219"/>
      <c r="AWV58" s="219"/>
      <c r="AWW58" s="219"/>
      <c r="AWX58" s="219"/>
      <c r="AWY58" s="219"/>
      <c r="AWZ58" s="219"/>
      <c r="AXA58" s="219"/>
      <c r="AXB58" s="219"/>
      <c r="AXC58" s="219"/>
      <c r="AXD58" s="219"/>
      <c r="AXE58" s="219"/>
      <c r="AXF58" s="219"/>
      <c r="AXG58" s="219"/>
      <c r="AXH58" s="219"/>
      <c r="AXI58" s="219"/>
      <c r="AXJ58" s="219"/>
      <c r="AXK58" s="219"/>
      <c r="AXL58" s="219"/>
      <c r="AXM58" s="219"/>
      <c r="AXN58" s="219"/>
      <c r="BBY58" s="219"/>
      <c r="BBZ58" s="219"/>
      <c r="BCA58" s="219"/>
      <c r="BCB58" s="219"/>
      <c r="BCC58" s="219"/>
      <c r="BCD58" s="219"/>
      <c r="BCE58" s="219"/>
      <c r="BCF58" s="219"/>
      <c r="BCG58" s="219"/>
      <c r="BCH58" s="219"/>
      <c r="BCI58" s="219"/>
      <c r="BCJ58" s="219"/>
      <c r="BCK58" s="219"/>
      <c r="BCL58" s="219"/>
      <c r="BCM58" s="219"/>
      <c r="BCN58" s="219"/>
      <c r="BCO58" s="219"/>
      <c r="BCP58" s="219"/>
      <c r="BCQ58" s="219"/>
      <c r="BCR58" s="219"/>
      <c r="BKD58" s="219"/>
      <c r="BKE58" s="219"/>
      <c r="BKF58" s="219"/>
      <c r="BKG58" s="219"/>
      <c r="BKH58" s="219"/>
      <c r="BKI58" s="219"/>
      <c r="BKJ58" s="219"/>
      <c r="BKK58" s="219"/>
      <c r="BKL58" s="219"/>
      <c r="BKM58" s="219"/>
      <c r="BKN58" s="219"/>
      <c r="BKO58" s="219"/>
      <c r="BKP58" s="219"/>
      <c r="BKQ58" s="219"/>
      <c r="BKR58" s="219"/>
      <c r="BKS58" s="219"/>
      <c r="BKT58" s="219"/>
      <c r="BKU58" s="219"/>
      <c r="BKV58" s="219"/>
      <c r="BKW58" s="219"/>
      <c r="BKX58" s="219"/>
      <c r="BKY58" s="219"/>
      <c r="BKZ58" s="219"/>
      <c r="BLA58" s="219"/>
      <c r="BLB58" s="219"/>
      <c r="BLC58" s="219"/>
    </row>
    <row r="59" spans="1:1667" x14ac:dyDescent="0.2">
      <c r="A59" s="219"/>
      <c r="B59" s="219"/>
      <c r="C59" s="219"/>
      <c r="D59" s="219"/>
      <c r="E59" s="219"/>
      <c r="F59" s="219"/>
      <c r="G59" s="219"/>
      <c r="H59" s="219"/>
      <c r="I59" s="219"/>
      <c r="J59" s="219"/>
      <c r="K59" s="219"/>
      <c r="L59" s="219"/>
      <c r="M59" s="219"/>
      <c r="N59" s="219"/>
      <c r="O59" s="219"/>
      <c r="P59" s="219"/>
      <c r="Q59" s="219"/>
      <c r="R59" s="219"/>
      <c r="S59" s="219"/>
      <c r="T59" s="219"/>
      <c r="U59" s="219"/>
      <c r="V59" s="219"/>
      <c r="W59" s="219"/>
      <c r="X59" s="219"/>
      <c r="Y59" s="219"/>
      <c r="SO59" s="237"/>
      <c r="SP59" s="237"/>
      <c r="SQ59" s="295"/>
      <c r="SR59" s="295"/>
      <c r="TV59" s="219"/>
      <c r="TW59" s="219"/>
      <c r="TX59" s="219"/>
      <c r="TY59" s="219"/>
      <c r="XY59" s="219"/>
      <c r="XZ59" s="219"/>
      <c r="YA59" s="219"/>
      <c r="YB59" s="219"/>
      <c r="YC59" s="219"/>
      <c r="AAG59" s="219"/>
      <c r="AAH59" s="219"/>
      <c r="AAI59" s="219"/>
      <c r="AAJ59" s="219"/>
      <c r="AAK59" s="219"/>
      <c r="AAL59" s="219"/>
      <c r="AAM59" s="219"/>
      <c r="AAN59" s="219"/>
      <c r="AAO59" s="219"/>
      <c r="AAP59" s="219"/>
      <c r="AAQ59" s="219"/>
      <c r="AAR59" s="219"/>
      <c r="AAS59" s="219"/>
      <c r="AAT59" s="219"/>
      <c r="AAU59" s="219"/>
      <c r="AAV59" s="219"/>
      <c r="AAW59" s="219"/>
      <c r="AAX59" s="219"/>
      <c r="AAY59" s="219"/>
      <c r="AAZ59" s="219"/>
      <c r="ABA59" s="219"/>
      <c r="ABB59" s="219"/>
      <c r="ABC59" s="219"/>
      <c r="ABD59" s="219"/>
      <c r="ABE59" s="219"/>
      <c r="ABF59" s="219"/>
      <c r="ABG59" s="219"/>
      <c r="ABH59" s="219"/>
      <c r="ABI59" s="219"/>
      <c r="ABJ59" s="219"/>
      <c r="ABK59" s="219"/>
      <c r="ABL59" s="219"/>
      <c r="ABR59" s="219"/>
      <c r="ABS59" s="219"/>
      <c r="ABT59" s="219"/>
      <c r="ABU59" s="219"/>
      <c r="ABV59" s="219"/>
      <c r="ABW59" s="219"/>
      <c r="ABX59" s="219"/>
      <c r="ABY59" s="219"/>
      <c r="ABZ59" s="219"/>
      <c r="AJQ59" s="219"/>
      <c r="AJR59" s="219"/>
      <c r="AJS59" s="219"/>
      <c r="AJT59" s="219"/>
      <c r="AJU59" s="219"/>
      <c r="AJV59" s="219"/>
      <c r="AJW59" s="219"/>
      <c r="AJX59" s="219"/>
      <c r="AJY59" s="219"/>
      <c r="AJZ59" s="219"/>
      <c r="AKA59" s="219"/>
      <c r="AKB59" s="219"/>
      <c r="AKC59" s="219"/>
      <c r="AKD59" s="219"/>
      <c r="AKE59" s="219"/>
      <c r="AKF59" s="219"/>
      <c r="AKG59" s="219"/>
      <c r="AKH59" s="219"/>
      <c r="AKI59" s="219"/>
      <c r="AKJ59" s="219"/>
      <c r="AKK59" s="219"/>
      <c r="AKL59" s="219"/>
      <c r="AKM59" s="219"/>
      <c r="AKN59" s="219"/>
      <c r="AKO59" s="219"/>
      <c r="AKP59" s="219"/>
      <c r="AKQ59" s="219"/>
      <c r="AKR59" s="219"/>
      <c r="AKS59" s="219"/>
      <c r="AKT59" s="219"/>
      <c r="AKU59" s="219"/>
      <c r="AKV59" s="219"/>
      <c r="AKW59" s="219"/>
      <c r="AKX59" s="219"/>
      <c r="AKY59" s="219"/>
      <c r="AKZ59" s="219"/>
      <c r="ALA59" s="219"/>
      <c r="ALB59" s="219"/>
      <c r="ALC59" s="219"/>
      <c r="ALD59" s="219"/>
      <c r="ALE59" s="219"/>
      <c r="ALF59" s="219"/>
      <c r="ALG59" s="219"/>
      <c r="ALH59" s="219"/>
      <c r="ALI59" s="219"/>
      <c r="ALJ59" s="219"/>
      <c r="ALK59" s="219"/>
      <c r="ALL59" s="219"/>
      <c r="ALM59" s="219"/>
      <c r="ALN59" s="219"/>
      <c r="ALO59" s="219"/>
      <c r="ALP59" s="219"/>
      <c r="ALQ59" s="219"/>
      <c r="ALR59" s="219"/>
      <c r="ALS59" s="219"/>
      <c r="ALT59" s="219"/>
      <c r="ALU59" s="219"/>
      <c r="ALV59" s="219"/>
      <c r="ALW59" s="219"/>
      <c r="ALX59" s="219"/>
      <c r="ALY59" s="219"/>
      <c r="ALZ59" s="219"/>
      <c r="AMA59" s="219"/>
      <c r="AMB59" s="219"/>
      <c r="AMC59" s="219"/>
      <c r="AMD59" s="219"/>
      <c r="AME59" s="219"/>
      <c r="AMF59" s="219"/>
      <c r="AMG59" s="219"/>
      <c r="AMH59" s="219"/>
      <c r="AMI59" s="219"/>
      <c r="AMJ59" s="219"/>
      <c r="AMK59" s="219"/>
      <c r="AML59" s="219"/>
      <c r="AMM59" s="219"/>
      <c r="AMN59" s="219"/>
      <c r="AMO59" s="219"/>
      <c r="AMP59" s="219"/>
      <c r="AMQ59" s="219"/>
      <c r="AMR59" s="219"/>
      <c r="AMS59" s="219"/>
      <c r="AMT59" s="219"/>
      <c r="AMU59" s="219"/>
      <c r="AMV59" s="219"/>
      <c r="AMW59" s="219"/>
      <c r="AMX59" s="219"/>
      <c r="AMY59" s="219"/>
      <c r="AMZ59" s="219"/>
      <c r="ANA59" s="219"/>
      <c r="ANB59" s="219"/>
      <c r="ANC59" s="219"/>
      <c r="AND59" s="219"/>
      <c r="ANE59" s="219"/>
      <c r="ANF59" s="219"/>
      <c r="ANG59" s="219"/>
      <c r="ANH59" s="219"/>
      <c r="ANI59" s="219"/>
      <c r="ANJ59" s="219"/>
      <c r="ANK59" s="219"/>
      <c r="ANL59" s="219"/>
      <c r="ANM59" s="219"/>
      <c r="ANN59" s="219"/>
      <c r="ANO59" s="219"/>
      <c r="ANP59" s="219"/>
      <c r="ANQ59" s="219"/>
      <c r="ANR59" s="219"/>
      <c r="ANS59" s="219"/>
      <c r="ANT59" s="219"/>
      <c r="ANU59" s="219"/>
      <c r="ANV59" s="219"/>
      <c r="ANW59" s="219"/>
      <c r="ANX59" s="219"/>
      <c r="ANY59" s="219"/>
      <c r="ANZ59" s="219"/>
      <c r="AOA59" s="219"/>
      <c r="AOB59" s="219"/>
      <c r="AOC59" s="219"/>
      <c r="AOD59" s="219"/>
      <c r="AOE59" s="219"/>
      <c r="AOF59" s="219"/>
      <c r="AOG59" s="219"/>
      <c r="AOH59" s="219"/>
      <c r="AOI59" s="219"/>
      <c r="AOJ59" s="219"/>
      <c r="AOK59" s="219"/>
      <c r="AOL59" s="219"/>
      <c r="AOM59" s="219"/>
      <c r="AON59" s="219"/>
      <c r="AOO59" s="219"/>
      <c r="AOP59" s="219"/>
      <c r="AOQ59" s="219"/>
      <c r="AOR59" s="219"/>
      <c r="AOS59" s="219"/>
      <c r="AOT59" s="219"/>
      <c r="AOU59" s="219"/>
      <c r="AOV59" s="219"/>
      <c r="AOW59" s="219"/>
      <c r="AOX59" s="219"/>
      <c r="AOY59" s="219"/>
      <c r="AOZ59" s="219"/>
      <c r="APA59" s="219"/>
      <c r="APB59" s="219"/>
      <c r="APC59" s="219"/>
      <c r="APD59" s="219"/>
      <c r="APE59" s="219"/>
      <c r="APF59" s="219"/>
      <c r="APG59" s="219"/>
      <c r="APH59" s="219"/>
      <c r="API59" s="219"/>
      <c r="APJ59" s="219"/>
      <c r="APK59" s="219"/>
      <c r="APL59" s="219"/>
      <c r="APM59" s="219"/>
      <c r="APN59" s="219"/>
      <c r="APO59" s="219"/>
      <c r="APP59" s="219"/>
      <c r="APQ59" s="219"/>
      <c r="APR59" s="219"/>
      <c r="APS59" s="219"/>
      <c r="APT59" s="219"/>
      <c r="APU59" s="219"/>
      <c r="APV59" s="219"/>
      <c r="APW59" s="219"/>
      <c r="APX59" s="219"/>
      <c r="APY59" s="219"/>
      <c r="APZ59" s="219"/>
      <c r="AQA59" s="219"/>
      <c r="AQB59" s="219"/>
      <c r="AQC59" s="219"/>
      <c r="AQD59" s="219"/>
      <c r="AQE59" s="219"/>
      <c r="AQF59" s="219"/>
      <c r="AQG59" s="219"/>
      <c r="AQH59" s="219"/>
      <c r="AQI59" s="219"/>
      <c r="AQJ59" s="219"/>
      <c r="AQK59" s="219"/>
      <c r="AQL59" s="219"/>
      <c r="AQM59" s="219"/>
      <c r="AQN59" s="219"/>
      <c r="AQO59" s="219"/>
      <c r="AQP59" s="219"/>
      <c r="AQQ59" s="219"/>
      <c r="AQR59" s="219"/>
      <c r="AQS59" s="219"/>
      <c r="AQT59" s="219"/>
      <c r="AQU59" s="219"/>
      <c r="AQV59" s="219"/>
      <c r="AQW59" s="219"/>
      <c r="AQX59" s="219"/>
      <c r="AQY59" s="219"/>
      <c r="AQZ59" s="219"/>
      <c r="ARA59" s="219"/>
      <c r="ARB59" s="219"/>
      <c r="ARC59" s="219"/>
      <c r="ARD59" s="219"/>
      <c r="ARE59" s="219"/>
      <c r="ARF59" s="219"/>
      <c r="ARG59" s="219"/>
      <c r="ARH59" s="219"/>
      <c r="ARI59" s="219"/>
      <c r="ARJ59" s="219"/>
      <c r="ARK59" s="219"/>
      <c r="ARL59" s="219"/>
      <c r="ARM59" s="219"/>
      <c r="ARN59" s="219"/>
      <c r="ARO59" s="219"/>
      <c r="ARP59" s="219"/>
      <c r="ARQ59" s="219"/>
      <c r="ARR59" s="219"/>
      <c r="ARS59" s="219"/>
      <c r="ART59" s="219"/>
      <c r="ARU59" s="219"/>
      <c r="ARV59" s="219"/>
      <c r="ARW59" s="219"/>
      <c r="ARX59" s="219"/>
      <c r="ARY59" s="219"/>
      <c r="ARZ59" s="219"/>
      <c r="ASA59" s="219"/>
      <c r="ASB59" s="219"/>
      <c r="ASC59" s="219"/>
      <c r="ASD59" s="219"/>
      <c r="ASE59" s="219"/>
      <c r="ASF59" s="219"/>
      <c r="ASG59" s="219"/>
      <c r="ASH59" s="219"/>
      <c r="ASI59" s="219"/>
      <c r="ASJ59" s="219"/>
      <c r="ASK59" s="219"/>
      <c r="ASL59" s="219"/>
      <c r="ASM59" s="219"/>
      <c r="ASN59" s="219"/>
      <c r="ASO59" s="219"/>
      <c r="ASP59" s="219"/>
      <c r="ASQ59" s="219"/>
      <c r="ASR59" s="219"/>
      <c r="ASS59" s="219"/>
      <c r="AST59" s="219"/>
      <c r="ASU59" s="219"/>
      <c r="ASV59" s="219"/>
      <c r="ASW59" s="219"/>
      <c r="ASX59" s="219"/>
      <c r="ASY59" s="219"/>
      <c r="ASZ59" s="219"/>
      <c r="ATA59" s="219"/>
      <c r="ATB59" s="219"/>
      <c r="ATC59" s="219"/>
      <c r="ATD59" s="219"/>
      <c r="ATE59" s="219"/>
      <c r="ATF59" s="219"/>
      <c r="ATG59" s="219"/>
      <c r="ATH59" s="219"/>
      <c r="ATI59" s="219"/>
      <c r="ATJ59" s="219"/>
      <c r="ATK59" s="219"/>
      <c r="ATL59" s="219"/>
      <c r="ATM59" s="219"/>
      <c r="ATN59" s="219"/>
      <c r="ATO59" s="219"/>
      <c r="ATP59" s="219"/>
      <c r="ATQ59" s="219"/>
      <c r="ATR59" s="219"/>
      <c r="ATS59" s="219"/>
      <c r="ATT59" s="219"/>
      <c r="ATU59" s="219"/>
      <c r="ATV59" s="219"/>
      <c r="ATW59" s="219"/>
      <c r="ATX59" s="219"/>
      <c r="ATY59" s="219"/>
      <c r="ATZ59" s="219"/>
      <c r="AUA59" s="219"/>
      <c r="AUB59" s="219"/>
      <c r="AUC59" s="219"/>
      <c r="AUD59" s="219"/>
      <c r="AUE59" s="219"/>
      <c r="AUF59" s="219"/>
      <c r="AUG59" s="219"/>
      <c r="AUH59" s="219"/>
      <c r="AUI59" s="219"/>
      <c r="AUJ59" s="219"/>
      <c r="AUK59" s="219"/>
      <c r="AUL59" s="219"/>
      <c r="AUM59" s="219"/>
      <c r="AUN59" s="219"/>
      <c r="AUO59" s="219"/>
      <c r="AUP59" s="219"/>
      <c r="AUQ59" s="219"/>
      <c r="AUR59" s="219"/>
      <c r="AUS59" s="219"/>
      <c r="AUT59" s="219"/>
      <c r="AUU59" s="219"/>
      <c r="AUV59" s="219"/>
      <c r="AUW59" s="219"/>
      <c r="AUX59" s="219"/>
      <c r="AUY59" s="219"/>
      <c r="AUZ59" s="219"/>
      <c r="AVA59" s="219"/>
      <c r="AVB59" s="219"/>
      <c r="AVC59" s="219"/>
      <c r="AVD59" s="219"/>
      <c r="AVE59" s="219"/>
      <c r="AVF59" s="219"/>
      <c r="AVG59" s="219"/>
      <c r="AVH59" s="219"/>
      <c r="AVI59" s="219"/>
      <c r="AVJ59" s="219"/>
      <c r="AVK59" s="219"/>
      <c r="AVL59" s="219"/>
      <c r="AVM59" s="219"/>
      <c r="AVN59" s="219"/>
      <c r="AVO59" s="219"/>
      <c r="AVP59" s="219"/>
      <c r="AVQ59" s="219"/>
      <c r="AVR59" s="219"/>
      <c r="AVS59" s="219"/>
      <c r="AVT59" s="219"/>
      <c r="AVU59" s="219"/>
      <c r="AVV59" s="219"/>
      <c r="AVW59" s="219"/>
      <c r="AVX59" s="219"/>
      <c r="AVY59" s="219"/>
      <c r="AVZ59" s="219"/>
      <c r="AWA59" s="219"/>
      <c r="AWB59" s="219"/>
      <c r="AWC59" s="219"/>
      <c r="AWD59" s="219"/>
      <c r="AWE59" s="219"/>
      <c r="AWF59" s="219"/>
      <c r="AWG59" s="219"/>
      <c r="AWH59" s="219"/>
      <c r="AWI59" s="219"/>
      <c r="AWJ59" s="219"/>
      <c r="AWK59" s="219"/>
      <c r="AWL59" s="219"/>
      <c r="AWM59" s="219"/>
      <c r="AWN59" s="219"/>
      <c r="AWO59" s="219"/>
      <c r="AWP59" s="219"/>
      <c r="AWQ59" s="219"/>
      <c r="AWR59" s="219"/>
      <c r="AWS59" s="219"/>
      <c r="AWT59" s="219"/>
      <c r="AWU59" s="219"/>
      <c r="AWV59" s="219"/>
      <c r="AWW59" s="219"/>
      <c r="AWX59" s="219"/>
      <c r="AWY59" s="219"/>
      <c r="AWZ59" s="219"/>
      <c r="AXA59" s="219"/>
      <c r="AXB59" s="219"/>
      <c r="AXC59" s="219"/>
      <c r="AXD59" s="219"/>
      <c r="AXE59" s="219"/>
      <c r="AXF59" s="219"/>
      <c r="AXG59" s="219"/>
      <c r="AXH59" s="219"/>
      <c r="AXI59" s="219"/>
      <c r="AXJ59" s="219"/>
      <c r="AXK59" s="219"/>
      <c r="AXL59" s="219"/>
      <c r="AXM59" s="219"/>
      <c r="AXN59" s="219"/>
      <c r="BBY59" s="219"/>
      <c r="BBZ59" s="219"/>
      <c r="BCA59" s="219"/>
      <c r="BCB59" s="219"/>
      <c r="BCC59" s="219"/>
      <c r="BCD59" s="219"/>
      <c r="BCE59" s="219"/>
      <c r="BCF59" s="219"/>
      <c r="BCG59" s="219"/>
      <c r="BCH59" s="219"/>
      <c r="BCI59" s="219"/>
      <c r="BCJ59" s="219"/>
      <c r="BCK59" s="219"/>
      <c r="BCL59" s="219"/>
      <c r="BCM59" s="219"/>
      <c r="BCN59" s="219"/>
      <c r="BCO59" s="219"/>
      <c r="BCP59" s="219"/>
      <c r="BCQ59" s="219"/>
      <c r="BCR59" s="219"/>
      <c r="BKD59" s="219"/>
      <c r="BKE59" s="219"/>
      <c r="BKF59" s="219"/>
      <c r="BKG59" s="219"/>
      <c r="BKH59" s="219"/>
      <c r="BKI59" s="219"/>
      <c r="BKJ59" s="219"/>
      <c r="BKK59" s="219"/>
      <c r="BKL59" s="219"/>
      <c r="BKM59" s="219"/>
      <c r="BKN59" s="219"/>
      <c r="BKO59" s="219"/>
      <c r="BKP59" s="219"/>
      <c r="BKQ59" s="219"/>
      <c r="BKR59" s="219"/>
      <c r="BKS59" s="219"/>
      <c r="BKT59" s="219"/>
      <c r="BKU59" s="219"/>
      <c r="BKV59" s="219"/>
      <c r="BKW59" s="219"/>
      <c r="BKX59" s="219"/>
      <c r="BKY59" s="219"/>
      <c r="BKZ59" s="219"/>
      <c r="BLA59" s="219"/>
      <c r="BLB59" s="219"/>
      <c r="BLC59" s="219"/>
    </row>
    <row r="60" spans="1:1667" x14ac:dyDescent="0.2">
      <c r="A60" s="219"/>
      <c r="B60" s="219"/>
      <c r="C60" s="219"/>
      <c r="D60" s="219"/>
      <c r="E60" s="219"/>
      <c r="F60" s="219"/>
      <c r="G60" s="219"/>
      <c r="H60" s="219"/>
      <c r="I60" s="219"/>
      <c r="J60" s="219"/>
      <c r="K60" s="219"/>
      <c r="L60" s="219"/>
      <c r="M60" s="219"/>
      <c r="N60" s="219"/>
      <c r="O60" s="219"/>
      <c r="P60" s="219"/>
      <c r="Q60" s="219"/>
      <c r="R60" s="219"/>
      <c r="S60" s="219"/>
      <c r="T60" s="219"/>
      <c r="U60" s="219"/>
      <c r="V60" s="219"/>
      <c r="W60" s="219"/>
      <c r="X60" s="219"/>
      <c r="Y60" s="219"/>
      <c r="SO60" s="237"/>
      <c r="SP60" s="237"/>
      <c r="SQ60" s="295"/>
      <c r="SR60" s="295"/>
      <c r="TV60" s="219"/>
      <c r="TW60" s="219"/>
      <c r="TX60" s="219"/>
      <c r="TY60" s="219"/>
      <c r="XY60" s="219"/>
      <c r="XZ60" s="219"/>
      <c r="YA60" s="219"/>
      <c r="YB60" s="219"/>
      <c r="YC60" s="219"/>
      <c r="AAG60" s="219"/>
      <c r="AAH60" s="219"/>
      <c r="AAI60" s="219"/>
      <c r="AAJ60" s="219"/>
      <c r="AAK60" s="219"/>
      <c r="AAL60" s="219"/>
      <c r="AAM60" s="219"/>
      <c r="AAN60" s="219"/>
      <c r="AAO60" s="219"/>
      <c r="AAP60" s="219"/>
      <c r="AAQ60" s="219"/>
      <c r="AAR60" s="219"/>
      <c r="AAS60" s="219"/>
      <c r="AAT60" s="219"/>
      <c r="AAU60" s="219"/>
      <c r="AAV60" s="219"/>
      <c r="AAW60" s="219"/>
      <c r="AAX60" s="219"/>
      <c r="AAY60" s="219"/>
      <c r="AAZ60" s="219"/>
      <c r="ABA60" s="219"/>
      <c r="ABB60" s="219"/>
      <c r="ABC60" s="219"/>
      <c r="ABD60" s="219"/>
      <c r="ABE60" s="219"/>
      <c r="ABF60" s="219"/>
      <c r="ABG60" s="219"/>
      <c r="ABH60" s="219"/>
      <c r="ABI60" s="219"/>
      <c r="ABJ60" s="219"/>
      <c r="ABK60" s="219"/>
      <c r="ABL60" s="219"/>
      <c r="ABR60" s="219"/>
      <c r="ABS60" s="219"/>
      <c r="ABT60" s="219"/>
      <c r="ABU60" s="219"/>
      <c r="ABV60" s="219"/>
      <c r="ABW60" s="219"/>
      <c r="ABX60" s="219"/>
      <c r="ABY60" s="219"/>
      <c r="ABZ60" s="219"/>
      <c r="AJQ60" s="219"/>
      <c r="AJR60" s="219"/>
      <c r="AJS60" s="219"/>
      <c r="AJT60" s="219"/>
      <c r="AJU60" s="219"/>
      <c r="AJV60" s="219"/>
      <c r="AJW60" s="219"/>
      <c r="AJX60" s="219"/>
      <c r="AJY60" s="219"/>
      <c r="AJZ60" s="219"/>
      <c r="AKA60" s="219"/>
      <c r="AKB60" s="219"/>
      <c r="AKC60" s="219"/>
      <c r="AKD60" s="219"/>
      <c r="AKE60" s="219"/>
      <c r="AKF60" s="219"/>
      <c r="AKG60" s="219"/>
      <c r="AKH60" s="219"/>
      <c r="AKI60" s="219"/>
      <c r="AKJ60" s="219"/>
      <c r="AKK60" s="219"/>
      <c r="AKL60" s="219"/>
      <c r="AKM60" s="219"/>
      <c r="AKN60" s="219"/>
      <c r="AKO60" s="219"/>
      <c r="AKP60" s="219"/>
      <c r="AKQ60" s="219"/>
      <c r="AKR60" s="219"/>
      <c r="AKS60" s="219"/>
      <c r="AKT60" s="219"/>
      <c r="AKU60" s="219"/>
      <c r="AKV60" s="219"/>
      <c r="AKW60" s="219"/>
      <c r="AKX60" s="219"/>
      <c r="AKY60" s="219"/>
      <c r="AKZ60" s="219"/>
      <c r="ALA60" s="219"/>
      <c r="ALB60" s="219"/>
      <c r="ALC60" s="219"/>
      <c r="ALD60" s="219"/>
      <c r="ALE60" s="219"/>
      <c r="ALF60" s="219"/>
      <c r="ALG60" s="219"/>
      <c r="ALH60" s="219"/>
      <c r="ALI60" s="219"/>
      <c r="ALJ60" s="219"/>
      <c r="ALK60" s="219"/>
      <c r="ALL60" s="219"/>
      <c r="ALM60" s="219"/>
      <c r="ALN60" s="219"/>
      <c r="ALO60" s="219"/>
      <c r="ALP60" s="219"/>
      <c r="ALQ60" s="219"/>
      <c r="ALR60" s="219"/>
      <c r="ALS60" s="219"/>
      <c r="ALT60" s="219"/>
      <c r="ALU60" s="219"/>
      <c r="ALV60" s="219"/>
      <c r="ALW60" s="219"/>
      <c r="ALX60" s="219"/>
      <c r="ALY60" s="219"/>
      <c r="ALZ60" s="219"/>
      <c r="AMA60" s="219"/>
      <c r="AMB60" s="219"/>
      <c r="AMC60" s="219"/>
      <c r="AMD60" s="219"/>
      <c r="AME60" s="219"/>
      <c r="AMF60" s="219"/>
      <c r="AMG60" s="219"/>
      <c r="AMH60" s="219"/>
      <c r="AMI60" s="219"/>
      <c r="AMJ60" s="219"/>
      <c r="AMK60" s="219"/>
      <c r="AML60" s="219"/>
      <c r="AMM60" s="219"/>
      <c r="AMN60" s="219"/>
      <c r="AMO60" s="219"/>
      <c r="AMP60" s="219"/>
      <c r="AMQ60" s="219"/>
      <c r="AMR60" s="219"/>
      <c r="AMS60" s="219"/>
      <c r="AMT60" s="219"/>
      <c r="AMU60" s="219"/>
      <c r="AMV60" s="219"/>
      <c r="AMW60" s="219"/>
      <c r="AMX60" s="219"/>
      <c r="AMY60" s="219"/>
      <c r="AMZ60" s="219"/>
      <c r="ANA60" s="219"/>
      <c r="ANB60" s="219"/>
      <c r="ANC60" s="219"/>
      <c r="AND60" s="219"/>
      <c r="ANE60" s="219"/>
      <c r="ANF60" s="219"/>
      <c r="ANG60" s="219"/>
      <c r="ANH60" s="219"/>
      <c r="ANI60" s="219"/>
      <c r="ANJ60" s="219"/>
      <c r="ANK60" s="219"/>
      <c r="ANL60" s="219"/>
      <c r="ANM60" s="219"/>
      <c r="ANN60" s="219"/>
      <c r="ANO60" s="219"/>
      <c r="ANP60" s="219"/>
      <c r="ANQ60" s="219"/>
      <c r="ANR60" s="219"/>
      <c r="ANS60" s="219"/>
      <c r="ANT60" s="219"/>
      <c r="ANU60" s="219"/>
      <c r="ANV60" s="219"/>
      <c r="ANW60" s="219"/>
      <c r="ANX60" s="219"/>
      <c r="ANY60" s="219"/>
      <c r="ANZ60" s="219"/>
      <c r="AOA60" s="219"/>
      <c r="AOB60" s="219"/>
      <c r="AOC60" s="219"/>
      <c r="AOD60" s="219"/>
      <c r="AOE60" s="219"/>
      <c r="AOF60" s="219"/>
      <c r="AOG60" s="219"/>
      <c r="AOH60" s="219"/>
      <c r="AOI60" s="219"/>
      <c r="AOJ60" s="219"/>
      <c r="AOK60" s="219"/>
      <c r="AOL60" s="219"/>
      <c r="AOM60" s="219"/>
      <c r="AON60" s="219"/>
      <c r="AOO60" s="219"/>
      <c r="AOP60" s="219"/>
      <c r="AOQ60" s="219"/>
      <c r="AOR60" s="219"/>
      <c r="AOS60" s="219"/>
      <c r="AOT60" s="219"/>
      <c r="AOU60" s="219"/>
      <c r="AOV60" s="219"/>
      <c r="AOW60" s="219"/>
      <c r="AOX60" s="219"/>
      <c r="AOY60" s="219"/>
      <c r="AOZ60" s="219"/>
      <c r="APA60" s="219"/>
      <c r="APB60" s="219"/>
      <c r="APC60" s="219"/>
      <c r="APD60" s="219"/>
      <c r="APE60" s="219"/>
      <c r="APF60" s="219"/>
      <c r="APG60" s="219"/>
      <c r="APH60" s="219"/>
      <c r="API60" s="219"/>
      <c r="APJ60" s="219"/>
      <c r="APK60" s="219"/>
      <c r="APL60" s="219"/>
      <c r="APM60" s="219"/>
      <c r="APN60" s="219"/>
      <c r="APO60" s="219"/>
      <c r="APP60" s="219"/>
      <c r="APQ60" s="219"/>
      <c r="APR60" s="219"/>
      <c r="APS60" s="219"/>
      <c r="APT60" s="219"/>
      <c r="APU60" s="219"/>
      <c r="APV60" s="219"/>
      <c r="APW60" s="219"/>
      <c r="APX60" s="219"/>
      <c r="APY60" s="219"/>
      <c r="APZ60" s="219"/>
      <c r="AQA60" s="219"/>
      <c r="AQB60" s="219"/>
      <c r="AQC60" s="219"/>
      <c r="AQD60" s="219"/>
      <c r="AQE60" s="219"/>
      <c r="AQF60" s="219"/>
      <c r="AQG60" s="219"/>
      <c r="AQH60" s="219"/>
      <c r="AQI60" s="219"/>
      <c r="AQJ60" s="219"/>
      <c r="AQK60" s="219"/>
      <c r="AQL60" s="219"/>
      <c r="AQM60" s="219"/>
      <c r="AQN60" s="219"/>
      <c r="AQO60" s="219"/>
      <c r="AQP60" s="219"/>
      <c r="AQQ60" s="219"/>
      <c r="AQR60" s="219"/>
      <c r="AQS60" s="219"/>
      <c r="AQT60" s="219"/>
      <c r="AQU60" s="219"/>
      <c r="AQV60" s="219"/>
      <c r="AQW60" s="219"/>
      <c r="AQX60" s="219"/>
      <c r="AQY60" s="219"/>
      <c r="AQZ60" s="219"/>
      <c r="ARA60" s="219"/>
      <c r="ARB60" s="219"/>
      <c r="ARC60" s="219"/>
      <c r="ARD60" s="219"/>
      <c r="ARE60" s="219"/>
      <c r="ARF60" s="219"/>
      <c r="ARG60" s="219"/>
      <c r="ARH60" s="219"/>
      <c r="ARI60" s="219"/>
      <c r="ARJ60" s="219"/>
      <c r="ARK60" s="219"/>
      <c r="ARL60" s="219"/>
      <c r="ARM60" s="219"/>
      <c r="ARN60" s="219"/>
      <c r="ARO60" s="219"/>
      <c r="ARP60" s="219"/>
      <c r="ARQ60" s="219"/>
      <c r="ARR60" s="219"/>
      <c r="ARS60" s="219"/>
      <c r="ART60" s="219"/>
      <c r="ARU60" s="219"/>
      <c r="ARV60" s="219"/>
      <c r="ARW60" s="219"/>
      <c r="ARX60" s="219"/>
      <c r="ARY60" s="219"/>
      <c r="ARZ60" s="219"/>
      <c r="ASA60" s="219"/>
      <c r="ASB60" s="219"/>
      <c r="ASC60" s="219"/>
      <c r="ASD60" s="219"/>
      <c r="ASE60" s="219"/>
      <c r="ASF60" s="219"/>
      <c r="ASG60" s="219"/>
      <c r="ASH60" s="219"/>
      <c r="ASI60" s="219"/>
      <c r="ASJ60" s="219"/>
      <c r="ASK60" s="219"/>
      <c r="ASL60" s="219"/>
      <c r="ASM60" s="219"/>
      <c r="ASN60" s="219"/>
      <c r="ASO60" s="219"/>
      <c r="ASP60" s="219"/>
      <c r="ASQ60" s="219"/>
      <c r="ASR60" s="219"/>
      <c r="ASS60" s="219"/>
      <c r="AST60" s="219"/>
      <c r="ASU60" s="219"/>
      <c r="ASV60" s="219"/>
      <c r="ASW60" s="219"/>
      <c r="ASX60" s="219"/>
      <c r="ASY60" s="219"/>
      <c r="ASZ60" s="219"/>
      <c r="ATA60" s="219"/>
      <c r="ATB60" s="219"/>
      <c r="ATC60" s="219"/>
      <c r="ATD60" s="219"/>
      <c r="ATE60" s="219"/>
      <c r="ATF60" s="219"/>
      <c r="ATG60" s="219"/>
      <c r="ATH60" s="219"/>
      <c r="ATI60" s="219"/>
      <c r="ATJ60" s="219"/>
      <c r="ATK60" s="219"/>
      <c r="ATL60" s="219"/>
      <c r="ATM60" s="219"/>
      <c r="ATN60" s="219"/>
      <c r="ATO60" s="219"/>
      <c r="ATP60" s="219"/>
      <c r="ATQ60" s="219"/>
      <c r="ATR60" s="219"/>
      <c r="ATS60" s="219"/>
      <c r="ATT60" s="219"/>
      <c r="ATU60" s="219"/>
      <c r="ATV60" s="219"/>
      <c r="ATW60" s="219"/>
      <c r="ATX60" s="219"/>
      <c r="ATY60" s="219"/>
      <c r="ATZ60" s="219"/>
      <c r="AUA60" s="219"/>
      <c r="AUB60" s="219"/>
      <c r="AUC60" s="219"/>
      <c r="AUD60" s="219"/>
      <c r="AUE60" s="219"/>
      <c r="AUF60" s="219"/>
      <c r="AUG60" s="219"/>
      <c r="AUH60" s="219"/>
      <c r="AUI60" s="219"/>
      <c r="AUJ60" s="219"/>
      <c r="AUK60" s="219"/>
      <c r="AUL60" s="219"/>
      <c r="AUM60" s="219"/>
      <c r="AUN60" s="219"/>
      <c r="AUO60" s="219"/>
      <c r="AUP60" s="219"/>
      <c r="AUQ60" s="219"/>
      <c r="AUR60" s="219"/>
      <c r="AUS60" s="219"/>
      <c r="AUT60" s="219"/>
      <c r="AUU60" s="219"/>
      <c r="AUV60" s="219"/>
      <c r="AUW60" s="219"/>
      <c r="AUX60" s="219"/>
      <c r="AUY60" s="219"/>
      <c r="AUZ60" s="219"/>
      <c r="AVA60" s="219"/>
      <c r="AVB60" s="219"/>
      <c r="AVC60" s="219"/>
      <c r="AVD60" s="219"/>
      <c r="AVE60" s="219"/>
      <c r="AVF60" s="219"/>
      <c r="AVG60" s="219"/>
      <c r="AVH60" s="219"/>
      <c r="AVI60" s="219"/>
      <c r="AVJ60" s="219"/>
      <c r="AVK60" s="219"/>
      <c r="AVL60" s="219"/>
      <c r="AVM60" s="219"/>
      <c r="AVN60" s="219"/>
      <c r="AVO60" s="219"/>
      <c r="AVP60" s="219"/>
      <c r="AVQ60" s="219"/>
      <c r="AVR60" s="219"/>
      <c r="AVS60" s="219"/>
      <c r="AVT60" s="219"/>
      <c r="AVU60" s="219"/>
      <c r="AVV60" s="219"/>
      <c r="AVW60" s="219"/>
      <c r="AVX60" s="219"/>
      <c r="AVY60" s="219"/>
      <c r="AVZ60" s="219"/>
      <c r="AWA60" s="219"/>
      <c r="AWB60" s="219"/>
      <c r="AWC60" s="219"/>
      <c r="AWD60" s="219"/>
      <c r="AWE60" s="219"/>
      <c r="AWF60" s="219"/>
      <c r="AWG60" s="219"/>
      <c r="AWH60" s="219"/>
      <c r="AWI60" s="219"/>
      <c r="AWJ60" s="219"/>
      <c r="AWK60" s="219"/>
      <c r="AWL60" s="219"/>
      <c r="AWM60" s="219"/>
      <c r="AWN60" s="219"/>
      <c r="AWO60" s="219"/>
      <c r="AWP60" s="219"/>
      <c r="AWQ60" s="219"/>
      <c r="AWR60" s="219"/>
      <c r="AWS60" s="219"/>
      <c r="AWT60" s="219"/>
      <c r="AWU60" s="219"/>
      <c r="AWV60" s="219"/>
      <c r="AWW60" s="219"/>
      <c r="AWX60" s="219"/>
      <c r="AWY60" s="219"/>
      <c r="AWZ60" s="219"/>
      <c r="AXA60" s="219"/>
      <c r="AXB60" s="219"/>
      <c r="AXC60" s="219"/>
      <c r="AXD60" s="219"/>
      <c r="AXE60" s="219"/>
      <c r="AXF60" s="219"/>
      <c r="AXG60" s="219"/>
      <c r="AXH60" s="219"/>
      <c r="AXI60" s="219"/>
      <c r="AXJ60" s="219"/>
      <c r="AXK60" s="219"/>
      <c r="AXL60" s="219"/>
      <c r="AXM60" s="219"/>
      <c r="AXN60" s="219"/>
      <c r="BBY60" s="219"/>
      <c r="BBZ60" s="219"/>
      <c r="BCA60" s="219"/>
      <c r="BCB60" s="219"/>
      <c r="BCC60" s="219"/>
      <c r="BCD60" s="219"/>
      <c r="BCE60" s="219"/>
      <c r="BCF60" s="219"/>
      <c r="BCG60" s="219"/>
      <c r="BCH60" s="219"/>
      <c r="BCI60" s="219"/>
      <c r="BCJ60" s="219"/>
      <c r="BCK60" s="219"/>
      <c r="BCL60" s="219"/>
      <c r="BCM60" s="219"/>
      <c r="BCN60" s="219"/>
      <c r="BCO60" s="219"/>
      <c r="BCP60" s="219"/>
      <c r="BCQ60" s="219"/>
      <c r="BCR60" s="219"/>
      <c r="BKD60" s="219"/>
      <c r="BKE60" s="219"/>
      <c r="BKF60" s="219"/>
      <c r="BKG60" s="219"/>
      <c r="BKH60" s="219"/>
      <c r="BKI60" s="219"/>
      <c r="BKJ60" s="219"/>
      <c r="BKK60" s="219"/>
      <c r="BKL60" s="219"/>
      <c r="BKM60" s="219"/>
      <c r="BKN60" s="219"/>
      <c r="BKO60" s="219"/>
      <c r="BKP60" s="219"/>
      <c r="BKQ60" s="219"/>
      <c r="BKR60" s="219"/>
      <c r="BKS60" s="219"/>
      <c r="BKT60" s="219"/>
      <c r="BKU60" s="219"/>
      <c r="BKV60" s="219"/>
      <c r="BKW60" s="219"/>
      <c r="BKX60" s="219"/>
      <c r="BKY60" s="219"/>
      <c r="BKZ60" s="219"/>
      <c r="BLA60" s="219"/>
      <c r="BLB60" s="219"/>
      <c r="BLC60" s="219"/>
    </row>
    <row r="61" spans="1:1667" x14ac:dyDescent="0.2">
      <c r="A61" s="219"/>
      <c r="B61" s="219"/>
      <c r="C61" s="219"/>
      <c r="D61" s="219"/>
      <c r="E61" s="219"/>
      <c r="F61" s="219"/>
      <c r="G61" s="219"/>
      <c r="H61" s="219"/>
      <c r="I61" s="219"/>
      <c r="J61" s="219"/>
      <c r="K61" s="219"/>
      <c r="L61" s="219"/>
      <c r="M61" s="219"/>
      <c r="N61" s="219"/>
      <c r="O61" s="219"/>
      <c r="P61" s="219"/>
      <c r="Q61" s="219"/>
      <c r="R61" s="219"/>
      <c r="S61" s="219"/>
      <c r="T61" s="219"/>
      <c r="U61" s="219"/>
      <c r="V61" s="219"/>
      <c r="W61" s="219"/>
      <c r="X61" s="219"/>
      <c r="Y61" s="219"/>
      <c r="SO61" s="60"/>
      <c r="SP61" s="60"/>
      <c r="SQ61" s="209"/>
      <c r="SR61" s="209"/>
      <c r="TV61" s="219"/>
      <c r="TW61" s="219"/>
      <c r="TX61" s="219"/>
      <c r="TY61" s="219"/>
      <c r="XY61" s="219"/>
      <c r="XZ61" s="219"/>
      <c r="YA61" s="219"/>
      <c r="YB61" s="219"/>
      <c r="YC61" s="219"/>
      <c r="AAG61" s="219"/>
      <c r="AAH61" s="219"/>
      <c r="AAI61" s="219"/>
      <c r="AAJ61" s="219"/>
      <c r="AAK61" s="219"/>
      <c r="AAL61" s="219"/>
      <c r="AAM61" s="219"/>
      <c r="AAN61" s="219"/>
      <c r="AAO61" s="219"/>
      <c r="AAP61" s="219"/>
      <c r="AAQ61" s="219"/>
      <c r="AAR61" s="219"/>
      <c r="AAS61" s="219"/>
      <c r="AAT61" s="219"/>
      <c r="AAU61" s="219"/>
      <c r="AAV61" s="219"/>
      <c r="AAW61" s="219"/>
      <c r="AAX61" s="219"/>
      <c r="AAY61" s="219"/>
      <c r="AAZ61" s="219"/>
      <c r="ABA61" s="219"/>
      <c r="ABB61" s="219"/>
      <c r="ABC61" s="219"/>
      <c r="ABD61" s="219"/>
      <c r="ABE61" s="219"/>
      <c r="ABF61" s="219"/>
      <c r="ABG61" s="219"/>
      <c r="ABH61" s="219"/>
      <c r="ABI61" s="219"/>
      <c r="ABJ61" s="219"/>
      <c r="ABK61" s="219"/>
      <c r="ABL61" s="219"/>
      <c r="ABR61" s="219"/>
      <c r="ABS61" s="219"/>
      <c r="ABT61" s="219"/>
      <c r="ABU61" s="219"/>
      <c r="ABV61" s="219"/>
      <c r="ABW61" s="219"/>
      <c r="ABX61" s="219"/>
      <c r="ABY61" s="219"/>
      <c r="ABZ61" s="219"/>
      <c r="AJQ61" s="219"/>
      <c r="AJR61" s="219"/>
      <c r="AJS61" s="219"/>
      <c r="AJT61" s="219"/>
      <c r="AJU61" s="219"/>
      <c r="AJV61" s="219"/>
      <c r="AJW61" s="219"/>
      <c r="AJX61" s="219"/>
      <c r="AJY61" s="219"/>
      <c r="AJZ61" s="219"/>
      <c r="AKA61" s="219"/>
      <c r="AKB61" s="219"/>
      <c r="AKC61" s="219"/>
      <c r="AKD61" s="219"/>
      <c r="AKE61" s="219"/>
      <c r="AKF61" s="219"/>
      <c r="AKG61" s="219"/>
      <c r="AKH61" s="219"/>
      <c r="AKI61" s="219"/>
      <c r="AKJ61" s="219"/>
      <c r="AKK61" s="219"/>
      <c r="AKL61" s="219"/>
      <c r="AKM61" s="219"/>
      <c r="AKN61" s="219"/>
      <c r="AKO61" s="219"/>
      <c r="AKP61" s="219"/>
      <c r="AKQ61" s="219"/>
      <c r="AKR61" s="219"/>
      <c r="AKS61" s="219"/>
      <c r="AKT61" s="219"/>
      <c r="AKU61" s="219"/>
      <c r="AKV61" s="219"/>
      <c r="AKW61" s="219"/>
      <c r="AKX61" s="219"/>
      <c r="AKY61" s="219"/>
      <c r="AKZ61" s="219"/>
      <c r="ALA61" s="219"/>
      <c r="ALB61" s="219"/>
      <c r="ALC61" s="219"/>
      <c r="ALD61" s="219"/>
      <c r="ALE61" s="219"/>
      <c r="ALF61" s="219"/>
      <c r="ALG61" s="219"/>
      <c r="ALH61" s="219"/>
      <c r="ALI61" s="219"/>
      <c r="ALJ61" s="219"/>
      <c r="ALK61" s="219"/>
      <c r="ALL61" s="219"/>
      <c r="ALM61" s="219"/>
      <c r="ALN61" s="219"/>
      <c r="ALO61" s="219"/>
      <c r="ALP61" s="219"/>
      <c r="ALQ61" s="219"/>
      <c r="ALR61" s="219"/>
      <c r="ALS61" s="219"/>
      <c r="ALT61" s="219"/>
      <c r="ALU61" s="219"/>
      <c r="ALV61" s="219"/>
      <c r="ALW61" s="219"/>
      <c r="ALX61" s="219"/>
      <c r="ALY61" s="219"/>
      <c r="ALZ61" s="219"/>
      <c r="AMA61" s="219"/>
      <c r="AMB61" s="219"/>
      <c r="AMC61" s="219"/>
      <c r="AMD61" s="219"/>
      <c r="AME61" s="219"/>
      <c r="AMF61" s="219"/>
      <c r="AMG61" s="219"/>
      <c r="AMH61" s="219"/>
      <c r="AMI61" s="219"/>
      <c r="AMJ61" s="219"/>
      <c r="AMK61" s="219"/>
      <c r="AML61" s="219"/>
      <c r="AMM61" s="219"/>
      <c r="AMN61" s="219"/>
      <c r="AMO61" s="219"/>
      <c r="AMP61" s="219"/>
      <c r="AMQ61" s="219"/>
      <c r="AMR61" s="219"/>
      <c r="AMS61" s="219"/>
      <c r="AMT61" s="219"/>
      <c r="AMU61" s="219"/>
      <c r="AMV61" s="219"/>
      <c r="AMW61" s="219"/>
      <c r="AMX61" s="219"/>
      <c r="AMY61" s="219"/>
      <c r="AMZ61" s="219"/>
      <c r="ANA61" s="219"/>
      <c r="ANB61" s="219"/>
      <c r="ANC61" s="219"/>
      <c r="AND61" s="219"/>
      <c r="ANE61" s="219"/>
      <c r="ANF61" s="219"/>
      <c r="ANG61" s="219"/>
      <c r="ANH61" s="219"/>
      <c r="ANI61" s="219"/>
      <c r="ANJ61" s="219"/>
      <c r="ANK61" s="219"/>
      <c r="ANL61" s="219"/>
      <c r="ANM61" s="219"/>
      <c r="ANN61" s="219"/>
      <c r="ANO61" s="219"/>
      <c r="ANP61" s="219"/>
      <c r="ANQ61" s="219"/>
      <c r="ANR61" s="219"/>
      <c r="ANS61" s="219"/>
      <c r="ANT61" s="219"/>
      <c r="ANU61" s="219"/>
      <c r="ANV61" s="219"/>
      <c r="ANW61" s="219"/>
      <c r="ANX61" s="219"/>
      <c r="ANY61" s="219"/>
      <c r="ANZ61" s="219"/>
      <c r="AOA61" s="219"/>
      <c r="AOB61" s="219"/>
      <c r="AOC61" s="219"/>
      <c r="AOD61" s="219"/>
      <c r="AOE61" s="219"/>
      <c r="AOF61" s="219"/>
      <c r="AOG61" s="219"/>
      <c r="AOH61" s="219"/>
      <c r="AOI61" s="219"/>
      <c r="AOJ61" s="219"/>
      <c r="AOK61" s="219"/>
      <c r="AOL61" s="219"/>
      <c r="AOM61" s="219"/>
      <c r="AON61" s="219"/>
      <c r="AOO61" s="219"/>
      <c r="AOP61" s="219"/>
      <c r="AOQ61" s="219"/>
      <c r="AOR61" s="219"/>
      <c r="AOS61" s="219"/>
      <c r="AOT61" s="219"/>
      <c r="AOU61" s="219"/>
      <c r="AOV61" s="219"/>
      <c r="AOW61" s="219"/>
      <c r="AOX61" s="219"/>
      <c r="AOY61" s="219"/>
      <c r="AOZ61" s="219"/>
      <c r="APA61" s="219"/>
      <c r="APB61" s="219"/>
      <c r="APC61" s="219"/>
      <c r="APD61" s="219"/>
      <c r="APE61" s="219"/>
      <c r="APF61" s="219"/>
      <c r="APG61" s="219"/>
      <c r="APH61" s="219"/>
      <c r="API61" s="219"/>
      <c r="APJ61" s="219"/>
      <c r="APK61" s="219"/>
      <c r="APL61" s="219"/>
      <c r="APM61" s="219"/>
      <c r="APN61" s="219"/>
      <c r="APO61" s="219"/>
      <c r="APP61" s="219"/>
      <c r="APQ61" s="219"/>
      <c r="APR61" s="219"/>
      <c r="APS61" s="219"/>
      <c r="APT61" s="219"/>
      <c r="APU61" s="219"/>
      <c r="APV61" s="219"/>
      <c r="APW61" s="219"/>
      <c r="APX61" s="219"/>
      <c r="APY61" s="219"/>
      <c r="APZ61" s="219"/>
      <c r="AQA61" s="219"/>
      <c r="AQB61" s="219"/>
      <c r="AQC61" s="219"/>
      <c r="AQD61" s="219"/>
      <c r="AQE61" s="219"/>
      <c r="AQF61" s="219"/>
      <c r="AQG61" s="219"/>
      <c r="AQH61" s="219"/>
      <c r="AQI61" s="219"/>
      <c r="AQJ61" s="219"/>
      <c r="AQK61" s="219"/>
      <c r="AQL61" s="219"/>
      <c r="AQM61" s="219"/>
      <c r="AQN61" s="219"/>
      <c r="AQO61" s="219"/>
      <c r="AQP61" s="219"/>
      <c r="AQQ61" s="219"/>
      <c r="AQR61" s="219"/>
      <c r="AQS61" s="219"/>
      <c r="AQT61" s="219"/>
      <c r="AQU61" s="219"/>
      <c r="AQV61" s="219"/>
      <c r="AQW61" s="219"/>
      <c r="AQX61" s="219"/>
      <c r="AQY61" s="219"/>
      <c r="AQZ61" s="219"/>
      <c r="ARA61" s="219"/>
      <c r="ARB61" s="219"/>
      <c r="ARC61" s="219"/>
      <c r="ARD61" s="219"/>
      <c r="ARE61" s="219"/>
      <c r="ARF61" s="219"/>
      <c r="ARG61" s="219"/>
      <c r="ARH61" s="219"/>
      <c r="ARI61" s="219"/>
      <c r="ARJ61" s="219"/>
      <c r="ARK61" s="219"/>
      <c r="ARL61" s="219"/>
      <c r="ARM61" s="219"/>
      <c r="ARN61" s="219"/>
      <c r="ARO61" s="219"/>
      <c r="ARP61" s="219"/>
      <c r="ARQ61" s="219"/>
      <c r="ARR61" s="219"/>
      <c r="ARS61" s="219"/>
      <c r="ART61" s="219"/>
      <c r="ARU61" s="219"/>
      <c r="ARV61" s="219"/>
      <c r="ARW61" s="219"/>
      <c r="ARX61" s="219"/>
      <c r="ARY61" s="219"/>
      <c r="ARZ61" s="219"/>
      <c r="ASA61" s="219"/>
      <c r="ASB61" s="219"/>
      <c r="ASC61" s="219"/>
      <c r="ASD61" s="219"/>
      <c r="ASE61" s="219"/>
      <c r="ASF61" s="219"/>
      <c r="ASG61" s="219"/>
      <c r="ASH61" s="219"/>
      <c r="ASI61" s="219"/>
      <c r="ASJ61" s="219"/>
      <c r="ASK61" s="219"/>
      <c r="ASL61" s="219"/>
      <c r="ASM61" s="219"/>
      <c r="ASN61" s="219"/>
      <c r="ASO61" s="219"/>
      <c r="ASP61" s="219"/>
      <c r="ASQ61" s="219"/>
      <c r="ASR61" s="219"/>
      <c r="ASS61" s="219"/>
      <c r="AST61" s="219"/>
      <c r="ASU61" s="219"/>
      <c r="ASV61" s="219"/>
      <c r="ASW61" s="219"/>
      <c r="ASX61" s="219"/>
      <c r="ASY61" s="219"/>
      <c r="ASZ61" s="219"/>
      <c r="ATA61" s="219"/>
      <c r="ATB61" s="219"/>
      <c r="ATC61" s="219"/>
      <c r="ATD61" s="219"/>
      <c r="ATE61" s="219"/>
      <c r="ATF61" s="219"/>
      <c r="ATG61" s="219"/>
      <c r="ATH61" s="219"/>
      <c r="ATI61" s="219"/>
      <c r="ATJ61" s="219"/>
      <c r="ATK61" s="219"/>
      <c r="ATL61" s="219"/>
      <c r="ATM61" s="219"/>
      <c r="ATN61" s="219"/>
      <c r="ATO61" s="219"/>
      <c r="ATP61" s="219"/>
      <c r="ATQ61" s="219"/>
      <c r="ATR61" s="219"/>
      <c r="ATS61" s="219"/>
      <c r="ATT61" s="219"/>
      <c r="ATU61" s="219"/>
      <c r="ATV61" s="219"/>
      <c r="ATW61" s="219"/>
      <c r="ATX61" s="219"/>
      <c r="ATY61" s="219"/>
      <c r="ATZ61" s="219"/>
      <c r="AUA61" s="219"/>
      <c r="AUB61" s="219"/>
      <c r="AUC61" s="219"/>
      <c r="AUD61" s="219"/>
      <c r="AUE61" s="219"/>
      <c r="AUF61" s="219"/>
      <c r="AUG61" s="219"/>
      <c r="AUH61" s="219"/>
      <c r="AUI61" s="219"/>
      <c r="AUJ61" s="219"/>
      <c r="AUK61" s="219"/>
      <c r="AUL61" s="219"/>
      <c r="AUM61" s="219"/>
      <c r="AUN61" s="219"/>
      <c r="AUO61" s="219"/>
      <c r="AUP61" s="219"/>
      <c r="AUQ61" s="219"/>
      <c r="AUR61" s="219"/>
      <c r="AUS61" s="219"/>
      <c r="AUT61" s="219"/>
      <c r="AUU61" s="219"/>
      <c r="AUV61" s="219"/>
      <c r="AUW61" s="219"/>
      <c r="AUX61" s="219"/>
      <c r="AUY61" s="219"/>
      <c r="AUZ61" s="219"/>
      <c r="AVA61" s="219"/>
      <c r="AVB61" s="219"/>
      <c r="AVC61" s="219"/>
      <c r="AVD61" s="219"/>
      <c r="AVE61" s="219"/>
      <c r="AVF61" s="219"/>
      <c r="AVG61" s="219"/>
      <c r="AVH61" s="219"/>
      <c r="AVI61" s="219"/>
      <c r="AVJ61" s="219"/>
      <c r="AVK61" s="219"/>
      <c r="AVL61" s="219"/>
      <c r="AVM61" s="219"/>
      <c r="AVN61" s="219"/>
      <c r="AVO61" s="219"/>
      <c r="AVP61" s="219"/>
      <c r="AVQ61" s="219"/>
      <c r="AVR61" s="219"/>
      <c r="AVS61" s="219"/>
      <c r="AVT61" s="219"/>
      <c r="AVU61" s="219"/>
      <c r="AVV61" s="219"/>
      <c r="AVW61" s="219"/>
      <c r="AVX61" s="219"/>
      <c r="AVY61" s="219"/>
      <c r="AVZ61" s="219"/>
      <c r="AWA61" s="219"/>
      <c r="AWB61" s="219"/>
      <c r="AWC61" s="219"/>
      <c r="AWD61" s="219"/>
      <c r="AWE61" s="219"/>
      <c r="AWF61" s="219"/>
      <c r="AWG61" s="219"/>
      <c r="AWH61" s="219"/>
      <c r="AWI61" s="219"/>
      <c r="AWJ61" s="219"/>
      <c r="AWK61" s="219"/>
      <c r="AWL61" s="219"/>
      <c r="AWM61" s="219"/>
      <c r="AWN61" s="219"/>
      <c r="AWO61" s="219"/>
      <c r="AWP61" s="219"/>
      <c r="AWQ61" s="219"/>
      <c r="AWR61" s="219"/>
      <c r="AWS61" s="219"/>
      <c r="AWT61" s="219"/>
      <c r="AWU61" s="219"/>
      <c r="AWV61" s="219"/>
      <c r="AWW61" s="219"/>
      <c r="AWX61" s="219"/>
      <c r="AWY61" s="219"/>
      <c r="AWZ61" s="219"/>
      <c r="AXA61" s="219"/>
      <c r="AXB61" s="219"/>
      <c r="AXC61" s="219"/>
      <c r="AXD61" s="219"/>
      <c r="AXE61" s="219"/>
      <c r="AXF61" s="219"/>
      <c r="AXG61" s="219"/>
      <c r="AXH61" s="219"/>
      <c r="AXI61" s="219"/>
      <c r="AXJ61" s="219"/>
      <c r="AXK61" s="219"/>
      <c r="AXL61" s="219"/>
      <c r="AXM61" s="219"/>
      <c r="AXN61" s="219"/>
      <c r="BBY61" s="219"/>
      <c r="BBZ61" s="219"/>
      <c r="BCA61" s="219"/>
      <c r="BCB61" s="219"/>
      <c r="BCC61" s="219"/>
      <c r="BCD61" s="219"/>
      <c r="BCE61" s="219"/>
      <c r="BCF61" s="219"/>
      <c r="BCG61" s="219"/>
      <c r="BCH61" s="219"/>
      <c r="BCI61" s="219"/>
      <c r="BCJ61" s="219"/>
      <c r="BCK61" s="219"/>
      <c r="BCL61" s="219"/>
      <c r="BCM61" s="219"/>
      <c r="BCN61" s="219"/>
      <c r="BCO61" s="219"/>
      <c r="BCP61" s="219"/>
      <c r="BCQ61" s="219"/>
      <c r="BCR61" s="219"/>
      <c r="BKD61" s="219"/>
      <c r="BKE61" s="219"/>
      <c r="BKF61" s="219"/>
      <c r="BKG61" s="219"/>
      <c r="BKH61" s="219"/>
      <c r="BKI61" s="219"/>
      <c r="BKJ61" s="219"/>
      <c r="BKK61" s="219"/>
      <c r="BKL61" s="219"/>
      <c r="BKM61" s="219"/>
      <c r="BKN61" s="219"/>
      <c r="BKO61" s="219"/>
      <c r="BKP61" s="219"/>
      <c r="BKQ61" s="219"/>
      <c r="BKR61" s="219"/>
      <c r="BKS61" s="219"/>
      <c r="BKT61" s="219"/>
      <c r="BKU61" s="219"/>
      <c r="BKV61" s="219"/>
      <c r="BKW61" s="219"/>
      <c r="BKX61" s="219"/>
      <c r="BKY61" s="219"/>
      <c r="BKZ61" s="219"/>
      <c r="BLA61" s="219"/>
      <c r="BLB61" s="219"/>
      <c r="BLC61" s="219"/>
    </row>
    <row r="62" spans="1:1667" x14ac:dyDescent="0.2">
      <c r="A62" s="219"/>
      <c r="B62" s="219"/>
      <c r="C62" s="219"/>
      <c r="D62" s="219"/>
      <c r="E62" s="219"/>
      <c r="F62" s="219"/>
      <c r="G62" s="219"/>
      <c r="H62" s="219"/>
      <c r="I62" s="219"/>
      <c r="J62" s="219"/>
      <c r="K62" s="219"/>
      <c r="L62" s="219"/>
      <c r="M62" s="219"/>
      <c r="N62" s="219"/>
      <c r="O62" s="219"/>
      <c r="P62" s="219"/>
      <c r="Q62" s="219"/>
      <c r="R62" s="219"/>
      <c r="S62" s="219"/>
      <c r="T62" s="219"/>
      <c r="U62" s="219"/>
      <c r="V62" s="219"/>
      <c r="W62" s="219"/>
      <c r="X62" s="219"/>
      <c r="Y62" s="219"/>
      <c r="SO62" s="237"/>
      <c r="SP62" s="237"/>
      <c r="SQ62" s="295"/>
      <c r="SR62" s="295"/>
      <c r="TV62" s="219"/>
      <c r="TW62" s="219"/>
      <c r="TX62" s="219"/>
      <c r="TY62" s="219"/>
      <c r="XY62" s="219"/>
      <c r="XZ62" s="219"/>
      <c r="YA62" s="219"/>
      <c r="YB62" s="219"/>
      <c r="YC62" s="219"/>
      <c r="AAG62" s="219"/>
      <c r="AAH62" s="219"/>
      <c r="AAI62" s="219"/>
      <c r="AAJ62" s="219"/>
      <c r="AAK62" s="219"/>
      <c r="AAL62" s="219"/>
      <c r="AAM62" s="219"/>
      <c r="AAN62" s="219"/>
      <c r="AAO62" s="219"/>
      <c r="AAP62" s="219"/>
      <c r="AAQ62" s="219"/>
      <c r="AAR62" s="219"/>
      <c r="AAS62" s="219"/>
      <c r="AAT62" s="219"/>
      <c r="AAU62" s="219"/>
      <c r="AAV62" s="219"/>
      <c r="AAW62" s="219"/>
      <c r="AAX62" s="219"/>
      <c r="AAY62" s="219"/>
      <c r="AAZ62" s="219"/>
      <c r="ABA62" s="219"/>
      <c r="ABB62" s="219"/>
      <c r="ABC62" s="219"/>
      <c r="ABD62" s="219"/>
      <c r="ABE62" s="219"/>
      <c r="ABF62" s="219"/>
      <c r="ABG62" s="219"/>
      <c r="ABH62" s="219"/>
      <c r="ABI62" s="219"/>
      <c r="ABJ62" s="219"/>
      <c r="ABK62" s="219"/>
      <c r="ABL62" s="219"/>
      <c r="ABR62" s="219"/>
      <c r="ABS62" s="219"/>
      <c r="ABT62" s="219"/>
      <c r="ABU62" s="219"/>
      <c r="ABV62" s="219"/>
      <c r="ABW62" s="219"/>
      <c r="ABX62" s="219"/>
      <c r="ABY62" s="219"/>
      <c r="ABZ62" s="219"/>
      <c r="AJQ62" s="219"/>
      <c r="AJR62" s="219"/>
      <c r="AJS62" s="219"/>
      <c r="AJT62" s="219"/>
      <c r="AJU62" s="219"/>
      <c r="AJV62" s="219"/>
      <c r="AJW62" s="219"/>
      <c r="AJX62" s="219"/>
      <c r="AJY62" s="219"/>
      <c r="AJZ62" s="219"/>
      <c r="AKA62" s="219"/>
      <c r="AKB62" s="219"/>
      <c r="AKC62" s="219"/>
      <c r="AKD62" s="219"/>
      <c r="AKE62" s="219"/>
      <c r="AKF62" s="219"/>
      <c r="AKG62" s="219"/>
      <c r="AKH62" s="219"/>
      <c r="AKI62" s="219"/>
      <c r="AKJ62" s="219"/>
      <c r="AKK62" s="219"/>
      <c r="AKL62" s="219"/>
      <c r="AKM62" s="219"/>
      <c r="AKN62" s="219"/>
      <c r="AKO62" s="219"/>
      <c r="AKP62" s="219"/>
      <c r="AKQ62" s="219"/>
      <c r="AKR62" s="219"/>
      <c r="AKS62" s="219"/>
      <c r="AKT62" s="219"/>
      <c r="AKU62" s="219"/>
      <c r="AKV62" s="219"/>
      <c r="AKW62" s="219"/>
      <c r="AKX62" s="219"/>
      <c r="AKY62" s="219"/>
      <c r="AKZ62" s="219"/>
      <c r="ALA62" s="219"/>
      <c r="ALB62" s="219"/>
      <c r="ALC62" s="219"/>
      <c r="ALD62" s="219"/>
      <c r="ALE62" s="219"/>
      <c r="ALF62" s="219"/>
      <c r="ALG62" s="219"/>
      <c r="ALH62" s="219"/>
      <c r="ALI62" s="219"/>
      <c r="ALJ62" s="219"/>
      <c r="ALK62" s="219"/>
      <c r="ALL62" s="219"/>
      <c r="ALM62" s="219"/>
      <c r="ALN62" s="219"/>
      <c r="ALO62" s="219"/>
      <c r="ALP62" s="219"/>
      <c r="ALQ62" s="219"/>
      <c r="ALR62" s="219"/>
      <c r="ALS62" s="219"/>
      <c r="ALT62" s="219"/>
      <c r="ALU62" s="219"/>
      <c r="ALV62" s="219"/>
      <c r="ALW62" s="219"/>
      <c r="ALX62" s="219"/>
      <c r="ALY62" s="219"/>
      <c r="ALZ62" s="219"/>
      <c r="AMA62" s="219"/>
      <c r="AMB62" s="219"/>
      <c r="AMC62" s="219"/>
      <c r="AMD62" s="219"/>
      <c r="AME62" s="219"/>
      <c r="AMF62" s="219"/>
      <c r="AMG62" s="219"/>
      <c r="AMH62" s="219"/>
      <c r="AMI62" s="219"/>
      <c r="AMJ62" s="219"/>
      <c r="AMK62" s="219"/>
      <c r="AML62" s="219"/>
      <c r="AMM62" s="219"/>
      <c r="AMN62" s="219"/>
      <c r="AMO62" s="219"/>
      <c r="AMP62" s="219"/>
      <c r="AMQ62" s="219"/>
      <c r="AMR62" s="219"/>
      <c r="AMS62" s="219"/>
      <c r="AMT62" s="219"/>
      <c r="AMU62" s="219"/>
      <c r="AMV62" s="219"/>
      <c r="AMW62" s="219"/>
      <c r="AMX62" s="219"/>
      <c r="AMY62" s="219"/>
      <c r="AMZ62" s="219"/>
      <c r="ANA62" s="219"/>
      <c r="ANB62" s="219"/>
      <c r="ANC62" s="219"/>
      <c r="AND62" s="219"/>
      <c r="ANE62" s="219"/>
      <c r="ANF62" s="219"/>
      <c r="ANG62" s="219"/>
      <c r="ANH62" s="219"/>
      <c r="ANI62" s="219"/>
      <c r="ANJ62" s="219"/>
      <c r="ANK62" s="219"/>
      <c r="ANL62" s="219"/>
      <c r="ANM62" s="219"/>
      <c r="ANN62" s="219"/>
      <c r="ANO62" s="219"/>
      <c r="ANP62" s="219"/>
      <c r="ANQ62" s="219"/>
      <c r="ANR62" s="219"/>
      <c r="ANS62" s="219"/>
      <c r="ANT62" s="219"/>
      <c r="ANU62" s="219"/>
      <c r="ANV62" s="219"/>
      <c r="ANW62" s="219"/>
      <c r="ANX62" s="219"/>
      <c r="ANY62" s="219"/>
      <c r="ANZ62" s="219"/>
      <c r="AOA62" s="219"/>
      <c r="AOB62" s="219"/>
      <c r="AOC62" s="219"/>
      <c r="AOD62" s="219"/>
      <c r="AOE62" s="219"/>
      <c r="AOF62" s="219"/>
      <c r="AOG62" s="219"/>
      <c r="AOH62" s="219"/>
      <c r="AOI62" s="219"/>
      <c r="AOJ62" s="219"/>
      <c r="AOK62" s="219"/>
      <c r="AOL62" s="219"/>
      <c r="AOM62" s="219"/>
      <c r="AON62" s="219"/>
      <c r="AOO62" s="219"/>
      <c r="AOP62" s="219"/>
      <c r="AOQ62" s="219"/>
      <c r="AOR62" s="219"/>
      <c r="AOS62" s="219"/>
      <c r="AOT62" s="219"/>
      <c r="AOU62" s="219"/>
      <c r="AOV62" s="219"/>
      <c r="AOW62" s="219"/>
      <c r="AOX62" s="219"/>
      <c r="AOY62" s="219"/>
      <c r="AOZ62" s="219"/>
      <c r="APA62" s="219"/>
      <c r="APB62" s="219"/>
      <c r="APC62" s="219"/>
      <c r="APD62" s="219"/>
      <c r="APE62" s="219"/>
      <c r="APF62" s="219"/>
      <c r="APG62" s="219"/>
      <c r="APH62" s="219"/>
      <c r="API62" s="219"/>
      <c r="APJ62" s="219"/>
      <c r="APK62" s="219"/>
      <c r="APL62" s="219"/>
      <c r="APM62" s="219"/>
      <c r="APN62" s="219"/>
      <c r="APO62" s="219"/>
      <c r="APP62" s="219"/>
      <c r="APQ62" s="219"/>
      <c r="APR62" s="219"/>
      <c r="APS62" s="219"/>
      <c r="APT62" s="219"/>
      <c r="APU62" s="219"/>
      <c r="APV62" s="219"/>
      <c r="APW62" s="219"/>
      <c r="APX62" s="219"/>
      <c r="APY62" s="219"/>
      <c r="APZ62" s="219"/>
      <c r="AQA62" s="219"/>
      <c r="AQB62" s="219"/>
      <c r="AQC62" s="219"/>
      <c r="AQD62" s="219"/>
      <c r="AQE62" s="219"/>
      <c r="AQF62" s="219"/>
      <c r="AQG62" s="219"/>
      <c r="AQH62" s="219"/>
      <c r="AQI62" s="219"/>
      <c r="AQJ62" s="219"/>
      <c r="AQK62" s="219"/>
      <c r="AQL62" s="219"/>
      <c r="AQM62" s="219"/>
      <c r="AQN62" s="219"/>
      <c r="AQO62" s="219"/>
      <c r="AQP62" s="219"/>
      <c r="AQQ62" s="219"/>
      <c r="AQR62" s="219"/>
      <c r="AQS62" s="219"/>
      <c r="AQT62" s="219"/>
      <c r="AQU62" s="219"/>
      <c r="AQV62" s="219"/>
      <c r="AQW62" s="219"/>
      <c r="AQX62" s="219"/>
      <c r="AQY62" s="219"/>
      <c r="AQZ62" s="219"/>
      <c r="ARA62" s="219"/>
      <c r="ARB62" s="219"/>
      <c r="ARC62" s="219"/>
      <c r="ARD62" s="219"/>
      <c r="ARE62" s="219"/>
      <c r="ARF62" s="219"/>
      <c r="ARG62" s="219"/>
      <c r="ARH62" s="219"/>
      <c r="ARI62" s="219"/>
      <c r="ARJ62" s="219"/>
      <c r="ARK62" s="219"/>
      <c r="ARL62" s="219"/>
      <c r="ARM62" s="219"/>
      <c r="ARN62" s="219"/>
      <c r="ARO62" s="219"/>
      <c r="ARP62" s="219"/>
      <c r="ARQ62" s="219"/>
      <c r="ARR62" s="219"/>
      <c r="ARS62" s="219"/>
      <c r="ART62" s="219"/>
      <c r="ARU62" s="219"/>
      <c r="ARV62" s="219"/>
      <c r="ARW62" s="219"/>
      <c r="ARX62" s="219"/>
      <c r="ARY62" s="219"/>
      <c r="ARZ62" s="219"/>
      <c r="ASA62" s="219"/>
      <c r="ASB62" s="219"/>
      <c r="ASC62" s="219"/>
      <c r="ASD62" s="219"/>
      <c r="ASE62" s="219"/>
      <c r="ASF62" s="219"/>
      <c r="ASG62" s="219"/>
      <c r="ASH62" s="219"/>
      <c r="ASI62" s="219"/>
      <c r="ASJ62" s="219"/>
      <c r="ASK62" s="219"/>
      <c r="ASL62" s="219"/>
      <c r="ASM62" s="219"/>
      <c r="ASN62" s="219"/>
      <c r="ASO62" s="219"/>
      <c r="ASP62" s="219"/>
      <c r="ASQ62" s="219"/>
      <c r="ASR62" s="219"/>
      <c r="ASS62" s="219"/>
      <c r="AST62" s="219"/>
      <c r="ASU62" s="219"/>
      <c r="ASV62" s="219"/>
      <c r="ASW62" s="219"/>
      <c r="ASX62" s="219"/>
      <c r="ASY62" s="219"/>
      <c r="ASZ62" s="219"/>
      <c r="ATA62" s="219"/>
      <c r="ATB62" s="219"/>
      <c r="ATC62" s="219"/>
      <c r="ATD62" s="219"/>
      <c r="ATE62" s="219"/>
      <c r="ATF62" s="219"/>
      <c r="ATG62" s="219"/>
      <c r="ATH62" s="219"/>
      <c r="ATI62" s="219"/>
      <c r="ATJ62" s="219"/>
      <c r="ATK62" s="219"/>
      <c r="ATL62" s="219"/>
      <c r="ATM62" s="219"/>
      <c r="ATN62" s="219"/>
      <c r="ATO62" s="219"/>
      <c r="ATP62" s="219"/>
      <c r="ATQ62" s="219"/>
      <c r="ATR62" s="219"/>
      <c r="ATS62" s="219"/>
      <c r="ATT62" s="219"/>
      <c r="ATU62" s="219"/>
      <c r="ATV62" s="219"/>
      <c r="ATW62" s="219"/>
      <c r="ATX62" s="219"/>
      <c r="ATY62" s="219"/>
      <c r="ATZ62" s="219"/>
      <c r="AUA62" s="219"/>
      <c r="AUB62" s="219"/>
      <c r="AUC62" s="219"/>
      <c r="AUD62" s="219"/>
      <c r="AUE62" s="219"/>
      <c r="AUF62" s="219"/>
      <c r="AUG62" s="219"/>
      <c r="AUH62" s="219"/>
      <c r="AUI62" s="219"/>
      <c r="AUJ62" s="219"/>
      <c r="AUK62" s="219"/>
      <c r="AUL62" s="219"/>
      <c r="AUM62" s="219"/>
      <c r="AUN62" s="219"/>
      <c r="AUO62" s="219"/>
      <c r="AUP62" s="219"/>
      <c r="AUQ62" s="219"/>
      <c r="AUR62" s="219"/>
      <c r="AUS62" s="219"/>
      <c r="AUT62" s="219"/>
      <c r="AUU62" s="219"/>
      <c r="AUV62" s="219"/>
      <c r="AUW62" s="219"/>
      <c r="AUX62" s="219"/>
      <c r="AUY62" s="219"/>
      <c r="AUZ62" s="219"/>
      <c r="AVA62" s="219"/>
      <c r="AVB62" s="219"/>
      <c r="AVC62" s="219"/>
      <c r="AVD62" s="219"/>
      <c r="AVE62" s="219"/>
      <c r="AVF62" s="219"/>
      <c r="AVG62" s="219"/>
      <c r="AVH62" s="219"/>
      <c r="AVI62" s="219"/>
      <c r="AVJ62" s="219"/>
      <c r="AVK62" s="219"/>
      <c r="AVL62" s="219"/>
      <c r="AVM62" s="219"/>
      <c r="AVN62" s="219"/>
      <c r="AVO62" s="219"/>
      <c r="AVP62" s="219"/>
      <c r="AVQ62" s="219"/>
      <c r="AVR62" s="219"/>
      <c r="AVS62" s="219"/>
      <c r="AVT62" s="219"/>
      <c r="AVU62" s="219"/>
      <c r="AVV62" s="219"/>
      <c r="AVW62" s="219"/>
      <c r="AVX62" s="219"/>
      <c r="AVY62" s="219"/>
      <c r="AVZ62" s="219"/>
      <c r="AWA62" s="219"/>
      <c r="AWB62" s="219"/>
      <c r="AWC62" s="219"/>
      <c r="AWD62" s="219"/>
      <c r="AWE62" s="219"/>
      <c r="AWF62" s="219"/>
      <c r="AWG62" s="219"/>
      <c r="AWH62" s="219"/>
      <c r="AWI62" s="219"/>
      <c r="AWJ62" s="219"/>
      <c r="AWK62" s="219"/>
      <c r="AWL62" s="219"/>
      <c r="AWM62" s="219"/>
      <c r="AWN62" s="219"/>
      <c r="AWO62" s="219"/>
      <c r="AWP62" s="219"/>
      <c r="AWQ62" s="219"/>
      <c r="AWR62" s="219"/>
      <c r="AWS62" s="219"/>
      <c r="AWT62" s="219"/>
      <c r="AWU62" s="219"/>
      <c r="AWV62" s="219"/>
      <c r="AWW62" s="219"/>
      <c r="AWX62" s="219"/>
      <c r="AWY62" s="219"/>
      <c r="AWZ62" s="219"/>
      <c r="AXA62" s="219"/>
      <c r="AXB62" s="219"/>
      <c r="AXC62" s="219"/>
      <c r="AXD62" s="219"/>
      <c r="AXE62" s="219"/>
      <c r="AXF62" s="219"/>
      <c r="AXG62" s="219"/>
      <c r="AXH62" s="219"/>
      <c r="AXI62" s="219"/>
      <c r="AXJ62" s="219"/>
      <c r="AXK62" s="219"/>
      <c r="AXL62" s="219"/>
      <c r="AXM62" s="219"/>
      <c r="AXN62" s="219"/>
      <c r="BBY62" s="219"/>
      <c r="BBZ62" s="219"/>
      <c r="BCA62" s="219"/>
      <c r="BCB62" s="219"/>
      <c r="BCC62" s="219"/>
      <c r="BCD62" s="219"/>
      <c r="BCE62" s="219"/>
      <c r="BCF62" s="219"/>
      <c r="BCG62" s="219"/>
      <c r="BCH62" s="219"/>
      <c r="BCI62" s="219"/>
      <c r="BCJ62" s="219"/>
      <c r="BCK62" s="219"/>
      <c r="BCL62" s="219"/>
      <c r="BCM62" s="219"/>
      <c r="BCN62" s="219"/>
      <c r="BCO62" s="219"/>
      <c r="BCP62" s="219"/>
      <c r="BCQ62" s="219"/>
      <c r="BCR62" s="219"/>
      <c r="BKD62" s="219"/>
      <c r="BKE62" s="219"/>
      <c r="BKF62" s="219"/>
      <c r="BKG62" s="219"/>
      <c r="BKH62" s="219"/>
      <c r="BKI62" s="219"/>
      <c r="BKJ62" s="219"/>
      <c r="BKK62" s="219"/>
      <c r="BKL62" s="219"/>
      <c r="BKM62" s="219"/>
      <c r="BKN62" s="219"/>
      <c r="BKO62" s="219"/>
      <c r="BKP62" s="219"/>
      <c r="BKQ62" s="219"/>
      <c r="BKR62" s="219"/>
      <c r="BKS62" s="219"/>
      <c r="BKT62" s="219"/>
      <c r="BKU62" s="219"/>
      <c r="BKV62" s="219"/>
      <c r="BKW62" s="219"/>
      <c r="BKX62" s="219"/>
      <c r="BKY62" s="219"/>
      <c r="BKZ62" s="219"/>
      <c r="BLA62" s="219"/>
      <c r="BLB62" s="219"/>
      <c r="BLC62" s="219"/>
    </row>
    <row r="63" spans="1:1667" x14ac:dyDescent="0.2">
      <c r="A63" s="219"/>
      <c r="B63" s="219"/>
      <c r="C63" s="219"/>
      <c r="D63" s="219"/>
      <c r="E63" s="219"/>
      <c r="F63" s="219"/>
      <c r="G63" s="219"/>
      <c r="H63" s="219"/>
      <c r="I63" s="219"/>
      <c r="J63" s="219"/>
      <c r="K63" s="219"/>
      <c r="L63" s="219"/>
      <c r="M63" s="219"/>
      <c r="N63" s="219"/>
      <c r="O63" s="219"/>
      <c r="P63" s="219"/>
      <c r="Q63" s="219"/>
      <c r="R63" s="219"/>
      <c r="S63" s="219"/>
      <c r="T63" s="219"/>
      <c r="U63" s="219"/>
      <c r="V63" s="219"/>
      <c r="W63" s="219"/>
      <c r="X63" s="219"/>
      <c r="Y63" s="219"/>
      <c r="SO63" s="237"/>
      <c r="SP63" s="237"/>
      <c r="SQ63" s="295"/>
      <c r="SR63" s="295"/>
      <c r="TV63" s="219"/>
      <c r="TW63" s="219"/>
      <c r="TX63" s="219"/>
      <c r="TY63" s="219"/>
      <c r="XY63" s="219"/>
      <c r="XZ63" s="219"/>
      <c r="YA63" s="219"/>
      <c r="YB63" s="219"/>
      <c r="YC63" s="219"/>
      <c r="AAG63" s="219"/>
      <c r="AAH63" s="219"/>
      <c r="AAI63" s="219"/>
      <c r="AAJ63" s="219"/>
      <c r="AAK63" s="219"/>
      <c r="AAL63" s="219"/>
      <c r="AAM63" s="219"/>
      <c r="AAN63" s="219"/>
      <c r="AAO63" s="219"/>
      <c r="AAP63" s="219"/>
      <c r="AAQ63" s="219"/>
      <c r="AAR63" s="219"/>
      <c r="AAS63" s="219"/>
      <c r="AAT63" s="219"/>
      <c r="AAU63" s="219"/>
      <c r="AAV63" s="219"/>
      <c r="AAW63" s="219"/>
      <c r="AAX63" s="219"/>
      <c r="AAY63" s="219"/>
      <c r="AAZ63" s="219"/>
      <c r="ABA63" s="219"/>
      <c r="ABB63" s="219"/>
      <c r="ABC63" s="219"/>
      <c r="ABD63" s="219"/>
      <c r="ABE63" s="219"/>
      <c r="ABF63" s="219"/>
      <c r="ABG63" s="219"/>
      <c r="ABH63" s="219"/>
      <c r="ABI63" s="219"/>
      <c r="ABJ63" s="219"/>
      <c r="ABK63" s="219"/>
      <c r="ABL63" s="219"/>
      <c r="ABR63" s="219"/>
      <c r="ABS63" s="219"/>
      <c r="ABT63" s="219"/>
      <c r="ABU63" s="219"/>
      <c r="ABV63" s="219"/>
      <c r="ABW63" s="219"/>
      <c r="ABX63" s="219"/>
      <c r="ABY63" s="219"/>
      <c r="ABZ63" s="219"/>
      <c r="AJQ63" s="219"/>
      <c r="AJR63" s="219"/>
      <c r="AJS63" s="219"/>
      <c r="AJT63" s="219"/>
      <c r="AJU63" s="219"/>
      <c r="AJV63" s="219"/>
      <c r="AJW63" s="219"/>
      <c r="AJX63" s="219"/>
      <c r="AJY63" s="219"/>
      <c r="AJZ63" s="219"/>
      <c r="AKA63" s="219"/>
      <c r="AKB63" s="219"/>
      <c r="AKC63" s="219"/>
      <c r="AKD63" s="219"/>
      <c r="AKE63" s="219"/>
      <c r="AKF63" s="219"/>
      <c r="AKG63" s="219"/>
      <c r="AKH63" s="219"/>
      <c r="AKI63" s="219"/>
      <c r="AKJ63" s="219"/>
      <c r="AKK63" s="219"/>
      <c r="AKL63" s="219"/>
      <c r="AKM63" s="219"/>
      <c r="AKN63" s="219"/>
      <c r="AKO63" s="219"/>
      <c r="AKP63" s="219"/>
      <c r="AKQ63" s="219"/>
      <c r="AKR63" s="219"/>
      <c r="AKS63" s="219"/>
      <c r="AKT63" s="219"/>
      <c r="AKU63" s="219"/>
      <c r="AKV63" s="219"/>
      <c r="AKW63" s="219"/>
      <c r="AKX63" s="219"/>
      <c r="AKY63" s="219"/>
      <c r="AKZ63" s="219"/>
      <c r="ALA63" s="219"/>
      <c r="ALB63" s="219"/>
      <c r="ALC63" s="219"/>
      <c r="ALD63" s="219"/>
      <c r="ALE63" s="219"/>
      <c r="ALF63" s="219"/>
      <c r="ALG63" s="219"/>
      <c r="ALH63" s="219"/>
      <c r="ALI63" s="219"/>
      <c r="ALJ63" s="219"/>
      <c r="ALK63" s="219"/>
      <c r="ALL63" s="219"/>
      <c r="ALM63" s="219"/>
      <c r="ALN63" s="219"/>
      <c r="ALO63" s="219"/>
      <c r="ALP63" s="219"/>
      <c r="ALQ63" s="219"/>
      <c r="ALR63" s="219"/>
      <c r="ALS63" s="219"/>
      <c r="ALT63" s="219"/>
      <c r="ALU63" s="219"/>
      <c r="ALV63" s="219"/>
      <c r="ALW63" s="219"/>
      <c r="ALX63" s="219"/>
      <c r="ALY63" s="219"/>
      <c r="ALZ63" s="219"/>
      <c r="AMA63" s="219"/>
      <c r="AMB63" s="219"/>
      <c r="AMC63" s="219"/>
      <c r="AMD63" s="219"/>
      <c r="AME63" s="219"/>
      <c r="AMF63" s="219"/>
      <c r="AMG63" s="219"/>
      <c r="AMH63" s="219"/>
      <c r="AMI63" s="219"/>
      <c r="AMJ63" s="219"/>
      <c r="AMK63" s="219"/>
      <c r="AML63" s="219"/>
      <c r="AMM63" s="219"/>
      <c r="AMN63" s="219"/>
      <c r="AMO63" s="219"/>
      <c r="AMP63" s="219"/>
      <c r="AMQ63" s="219"/>
      <c r="AMR63" s="219"/>
      <c r="AMS63" s="219"/>
      <c r="AMT63" s="219"/>
      <c r="AMU63" s="219"/>
      <c r="AMV63" s="219"/>
      <c r="AMW63" s="219"/>
      <c r="AMX63" s="219"/>
      <c r="AMY63" s="219"/>
      <c r="AMZ63" s="219"/>
      <c r="ANA63" s="219"/>
      <c r="ANB63" s="219"/>
      <c r="ANC63" s="219"/>
      <c r="AND63" s="219"/>
      <c r="ANE63" s="219"/>
      <c r="ANF63" s="219"/>
      <c r="ANG63" s="219"/>
      <c r="ANH63" s="219"/>
      <c r="ANI63" s="219"/>
      <c r="ANJ63" s="219"/>
      <c r="ANK63" s="219"/>
      <c r="ANL63" s="219"/>
      <c r="ANM63" s="219"/>
      <c r="ANN63" s="219"/>
      <c r="ANO63" s="219"/>
      <c r="ANP63" s="219"/>
      <c r="ANQ63" s="219"/>
      <c r="ANR63" s="219"/>
      <c r="ANS63" s="219"/>
      <c r="ANT63" s="219"/>
      <c r="ANU63" s="219"/>
      <c r="ANV63" s="219"/>
      <c r="ANW63" s="219"/>
      <c r="ANX63" s="219"/>
      <c r="ANY63" s="219"/>
      <c r="ANZ63" s="219"/>
      <c r="AOA63" s="219"/>
      <c r="AOB63" s="219"/>
      <c r="AOC63" s="219"/>
      <c r="AOD63" s="219"/>
      <c r="AOE63" s="219"/>
      <c r="AOF63" s="219"/>
      <c r="AOG63" s="219"/>
      <c r="AOH63" s="219"/>
      <c r="AOI63" s="219"/>
      <c r="AOJ63" s="219"/>
      <c r="AOK63" s="219"/>
      <c r="AOL63" s="219"/>
      <c r="AOM63" s="219"/>
      <c r="AON63" s="219"/>
      <c r="AOO63" s="219"/>
      <c r="AOP63" s="219"/>
      <c r="AOQ63" s="219"/>
      <c r="AOR63" s="219"/>
      <c r="AOS63" s="219"/>
      <c r="AOT63" s="219"/>
      <c r="AOU63" s="219"/>
      <c r="AOV63" s="219"/>
      <c r="AOW63" s="219"/>
      <c r="AOX63" s="219"/>
      <c r="AOY63" s="219"/>
      <c r="AOZ63" s="219"/>
      <c r="APA63" s="219"/>
      <c r="APB63" s="219"/>
      <c r="APC63" s="219"/>
      <c r="APD63" s="219"/>
      <c r="APE63" s="219"/>
      <c r="APF63" s="219"/>
      <c r="APG63" s="219"/>
      <c r="APH63" s="219"/>
      <c r="API63" s="219"/>
      <c r="APJ63" s="219"/>
      <c r="APK63" s="219"/>
      <c r="APL63" s="219"/>
      <c r="APM63" s="219"/>
      <c r="APN63" s="219"/>
      <c r="APO63" s="219"/>
      <c r="APP63" s="219"/>
      <c r="APQ63" s="219"/>
      <c r="APR63" s="219"/>
      <c r="APS63" s="219"/>
      <c r="APT63" s="219"/>
      <c r="APU63" s="219"/>
      <c r="APV63" s="219"/>
      <c r="APW63" s="219"/>
      <c r="APX63" s="219"/>
      <c r="APY63" s="219"/>
      <c r="APZ63" s="219"/>
      <c r="AQA63" s="219"/>
      <c r="AQB63" s="219"/>
      <c r="AQC63" s="219"/>
      <c r="AQD63" s="219"/>
      <c r="AQE63" s="219"/>
      <c r="AQF63" s="219"/>
      <c r="AQG63" s="219"/>
      <c r="AQH63" s="219"/>
      <c r="AQI63" s="219"/>
      <c r="AQJ63" s="219"/>
      <c r="AQK63" s="219"/>
      <c r="AQL63" s="219"/>
      <c r="AQM63" s="219"/>
      <c r="AQN63" s="219"/>
      <c r="AQO63" s="219"/>
      <c r="AQP63" s="219"/>
      <c r="AQQ63" s="219"/>
      <c r="AQR63" s="219"/>
      <c r="AQS63" s="219"/>
      <c r="AQT63" s="219"/>
      <c r="AQU63" s="219"/>
      <c r="AQV63" s="219"/>
      <c r="AQW63" s="219"/>
      <c r="AQX63" s="219"/>
      <c r="AQY63" s="219"/>
      <c r="AQZ63" s="219"/>
      <c r="ARA63" s="219"/>
      <c r="ARB63" s="219"/>
      <c r="ARC63" s="219"/>
      <c r="ARD63" s="219"/>
      <c r="ARE63" s="219"/>
      <c r="ARF63" s="219"/>
      <c r="ARG63" s="219"/>
      <c r="ARH63" s="219"/>
      <c r="ARI63" s="219"/>
      <c r="ARJ63" s="219"/>
      <c r="ARK63" s="219"/>
      <c r="ARL63" s="219"/>
      <c r="ARM63" s="219"/>
      <c r="ARN63" s="219"/>
      <c r="ARO63" s="219"/>
      <c r="ARP63" s="219"/>
      <c r="ARQ63" s="219"/>
      <c r="ARR63" s="219"/>
      <c r="ARS63" s="219"/>
      <c r="ART63" s="219"/>
      <c r="ARU63" s="219"/>
      <c r="ARV63" s="219"/>
      <c r="ARW63" s="219"/>
      <c r="ARX63" s="219"/>
      <c r="ARY63" s="219"/>
      <c r="ARZ63" s="219"/>
      <c r="ASA63" s="219"/>
      <c r="ASB63" s="219"/>
      <c r="ASC63" s="219"/>
      <c r="ASD63" s="219"/>
      <c r="ASE63" s="219"/>
      <c r="ASF63" s="219"/>
      <c r="ASG63" s="219"/>
      <c r="ASH63" s="219"/>
      <c r="ASI63" s="219"/>
      <c r="ASJ63" s="219"/>
      <c r="ASK63" s="219"/>
      <c r="ASL63" s="219"/>
      <c r="ASM63" s="219"/>
      <c r="ASN63" s="219"/>
      <c r="ASO63" s="219"/>
      <c r="ASP63" s="219"/>
      <c r="ASQ63" s="219"/>
      <c r="ASR63" s="219"/>
      <c r="ASS63" s="219"/>
      <c r="AST63" s="219"/>
      <c r="ASU63" s="219"/>
      <c r="ASV63" s="219"/>
      <c r="ASW63" s="219"/>
      <c r="ASX63" s="219"/>
      <c r="ASY63" s="219"/>
      <c r="ASZ63" s="219"/>
      <c r="ATA63" s="219"/>
      <c r="ATB63" s="219"/>
      <c r="ATC63" s="219"/>
      <c r="ATD63" s="219"/>
      <c r="ATE63" s="219"/>
      <c r="ATF63" s="219"/>
      <c r="ATG63" s="219"/>
      <c r="ATH63" s="219"/>
      <c r="ATI63" s="219"/>
      <c r="ATJ63" s="219"/>
      <c r="ATK63" s="219"/>
      <c r="ATL63" s="219"/>
      <c r="ATM63" s="219"/>
      <c r="ATN63" s="219"/>
      <c r="ATO63" s="219"/>
      <c r="ATP63" s="219"/>
      <c r="ATQ63" s="219"/>
      <c r="ATR63" s="219"/>
      <c r="ATS63" s="219"/>
      <c r="ATT63" s="219"/>
      <c r="ATU63" s="219"/>
      <c r="ATV63" s="219"/>
      <c r="ATW63" s="219"/>
      <c r="ATX63" s="219"/>
      <c r="ATY63" s="219"/>
      <c r="ATZ63" s="219"/>
      <c r="AUA63" s="219"/>
      <c r="AUB63" s="219"/>
      <c r="AUC63" s="219"/>
      <c r="AUD63" s="219"/>
      <c r="AUE63" s="219"/>
      <c r="AUF63" s="219"/>
      <c r="AUG63" s="219"/>
      <c r="AUH63" s="219"/>
      <c r="AUI63" s="219"/>
      <c r="AUJ63" s="219"/>
      <c r="AUK63" s="219"/>
      <c r="AUL63" s="219"/>
      <c r="AUM63" s="219"/>
      <c r="AUN63" s="219"/>
      <c r="AUO63" s="219"/>
      <c r="AUP63" s="219"/>
      <c r="AUQ63" s="219"/>
      <c r="AUR63" s="219"/>
      <c r="AUS63" s="219"/>
      <c r="AUT63" s="219"/>
      <c r="AUU63" s="219"/>
      <c r="AUV63" s="219"/>
      <c r="AUW63" s="219"/>
      <c r="AUX63" s="219"/>
      <c r="AUY63" s="219"/>
      <c r="AUZ63" s="219"/>
      <c r="AVA63" s="219"/>
      <c r="AVB63" s="219"/>
      <c r="AVC63" s="219"/>
      <c r="AVD63" s="219"/>
      <c r="AVE63" s="219"/>
      <c r="AVF63" s="219"/>
      <c r="AVG63" s="219"/>
      <c r="AVH63" s="219"/>
      <c r="AVI63" s="219"/>
      <c r="AVJ63" s="219"/>
      <c r="AVK63" s="219"/>
      <c r="AVL63" s="219"/>
      <c r="AVM63" s="219"/>
      <c r="AVN63" s="219"/>
      <c r="AVO63" s="219"/>
      <c r="AVP63" s="219"/>
      <c r="AVQ63" s="219"/>
      <c r="AVR63" s="219"/>
      <c r="AVS63" s="219"/>
      <c r="AVT63" s="219"/>
      <c r="AVU63" s="219"/>
      <c r="AVV63" s="219"/>
      <c r="AVW63" s="219"/>
      <c r="AVX63" s="219"/>
      <c r="AVY63" s="219"/>
      <c r="AVZ63" s="219"/>
      <c r="AWA63" s="219"/>
      <c r="AWB63" s="219"/>
      <c r="AWC63" s="219"/>
      <c r="AWD63" s="219"/>
      <c r="AWE63" s="219"/>
      <c r="AWF63" s="219"/>
      <c r="AWG63" s="219"/>
      <c r="AWH63" s="219"/>
      <c r="AWI63" s="219"/>
      <c r="AWJ63" s="219"/>
      <c r="AWK63" s="219"/>
      <c r="AWL63" s="219"/>
      <c r="AWM63" s="219"/>
      <c r="AWN63" s="219"/>
      <c r="AWO63" s="219"/>
      <c r="AWP63" s="219"/>
      <c r="AWQ63" s="219"/>
      <c r="AWR63" s="219"/>
      <c r="AWS63" s="219"/>
      <c r="AWT63" s="219"/>
      <c r="AWU63" s="219"/>
      <c r="AWV63" s="219"/>
      <c r="AWW63" s="219"/>
      <c r="AWX63" s="219"/>
      <c r="AWY63" s="219"/>
      <c r="AWZ63" s="219"/>
      <c r="AXA63" s="219"/>
      <c r="AXB63" s="219"/>
      <c r="AXC63" s="219"/>
      <c r="AXD63" s="219"/>
      <c r="AXE63" s="219"/>
      <c r="AXF63" s="219"/>
      <c r="AXG63" s="219"/>
      <c r="AXH63" s="219"/>
      <c r="AXI63" s="219"/>
      <c r="AXJ63" s="219"/>
      <c r="AXK63" s="219"/>
      <c r="AXL63" s="219"/>
      <c r="AXM63" s="219"/>
      <c r="AXN63" s="219"/>
      <c r="BBY63" s="219"/>
      <c r="BBZ63" s="219"/>
      <c r="BCA63" s="219"/>
      <c r="BCB63" s="219"/>
      <c r="BCC63" s="219"/>
      <c r="BCD63" s="219"/>
      <c r="BCE63" s="219"/>
      <c r="BCF63" s="219"/>
      <c r="BCG63" s="219"/>
      <c r="BCH63" s="219"/>
      <c r="BCI63" s="219"/>
      <c r="BCJ63" s="219"/>
      <c r="BCK63" s="219"/>
      <c r="BCL63" s="219"/>
      <c r="BCM63" s="219"/>
      <c r="BCN63" s="219"/>
      <c r="BCO63" s="219"/>
      <c r="BCP63" s="219"/>
      <c r="BCQ63" s="219"/>
      <c r="BCR63" s="219"/>
      <c r="BKD63" s="219"/>
      <c r="BKE63" s="219"/>
      <c r="BKF63" s="219"/>
      <c r="BKG63" s="219"/>
      <c r="BKH63" s="219"/>
      <c r="BKI63" s="219"/>
      <c r="BKJ63" s="219"/>
      <c r="BKK63" s="219"/>
      <c r="BKL63" s="219"/>
      <c r="BKM63" s="219"/>
      <c r="BKN63" s="219"/>
      <c r="BKO63" s="219"/>
      <c r="BKP63" s="219"/>
      <c r="BKQ63" s="219"/>
      <c r="BKR63" s="219"/>
      <c r="BKS63" s="219"/>
      <c r="BKT63" s="219"/>
      <c r="BKU63" s="219"/>
      <c r="BKV63" s="219"/>
      <c r="BKW63" s="219"/>
      <c r="BKX63" s="219"/>
      <c r="BKY63" s="219"/>
      <c r="BKZ63" s="219"/>
      <c r="BLA63" s="219"/>
      <c r="BLB63" s="219"/>
      <c r="BLC63" s="219"/>
    </row>
    <row r="64" spans="1:1667" x14ac:dyDescent="0.2">
      <c r="A64" s="219"/>
      <c r="B64" s="219"/>
      <c r="C64" s="219"/>
      <c r="D64" s="219"/>
      <c r="E64" s="219"/>
      <c r="F64" s="219"/>
      <c r="G64" s="219"/>
      <c r="H64" s="219"/>
      <c r="I64" s="219"/>
      <c r="J64" s="219"/>
      <c r="K64" s="219"/>
      <c r="L64" s="219"/>
      <c r="M64" s="219"/>
      <c r="N64" s="219"/>
      <c r="O64" s="219"/>
      <c r="P64" s="219"/>
      <c r="Q64" s="219"/>
      <c r="R64" s="219"/>
      <c r="S64" s="219"/>
      <c r="T64" s="219"/>
      <c r="U64" s="219"/>
      <c r="V64" s="219"/>
      <c r="W64" s="219"/>
      <c r="X64" s="219"/>
      <c r="Y64" s="219"/>
      <c r="SO64" s="237"/>
      <c r="SP64" s="237"/>
      <c r="SQ64" s="295"/>
      <c r="SR64" s="295"/>
      <c r="TV64" s="219"/>
      <c r="TW64" s="219"/>
      <c r="TX64" s="219"/>
      <c r="TY64" s="219"/>
      <c r="XY64" s="219"/>
      <c r="XZ64" s="219"/>
      <c r="YA64" s="219"/>
      <c r="YB64" s="219"/>
      <c r="YC64" s="219"/>
      <c r="AAG64" s="219"/>
      <c r="AAH64" s="219"/>
      <c r="AAI64" s="219"/>
      <c r="AAJ64" s="219"/>
      <c r="AAK64" s="219"/>
      <c r="AAL64" s="219"/>
      <c r="AAM64" s="219"/>
      <c r="AAN64" s="219"/>
      <c r="AAO64" s="219"/>
      <c r="AAP64" s="219"/>
      <c r="AAQ64" s="219"/>
      <c r="AAR64" s="219"/>
      <c r="AAS64" s="219"/>
      <c r="AAT64" s="219"/>
      <c r="AAU64" s="219"/>
      <c r="AAV64" s="219"/>
      <c r="AAW64" s="219"/>
      <c r="AAX64" s="219"/>
      <c r="AAY64" s="219"/>
      <c r="AAZ64" s="219"/>
      <c r="ABA64" s="219"/>
      <c r="ABB64" s="219"/>
      <c r="ABC64" s="219"/>
      <c r="ABD64" s="219"/>
      <c r="ABE64" s="219"/>
      <c r="ABF64" s="219"/>
      <c r="ABG64" s="219"/>
      <c r="ABH64" s="219"/>
      <c r="ABI64" s="219"/>
      <c r="ABJ64" s="219"/>
      <c r="ABK64" s="219"/>
      <c r="ABL64" s="219"/>
      <c r="ABR64" s="219"/>
      <c r="ABS64" s="219"/>
      <c r="ABT64" s="219"/>
      <c r="ABU64" s="219"/>
      <c r="ABV64" s="219"/>
      <c r="ABW64" s="219"/>
      <c r="ABX64" s="219"/>
      <c r="ABY64" s="219"/>
      <c r="ABZ64" s="219"/>
      <c r="AJQ64" s="219"/>
      <c r="AJR64" s="219"/>
      <c r="AJS64" s="219"/>
      <c r="AJT64" s="219"/>
      <c r="AJU64" s="219"/>
      <c r="AJV64" s="219"/>
      <c r="AJW64" s="219"/>
      <c r="AJX64" s="219"/>
      <c r="AJY64" s="219"/>
      <c r="AJZ64" s="219"/>
      <c r="AKA64" s="219"/>
      <c r="AKB64" s="219"/>
      <c r="AKC64" s="219"/>
      <c r="AKD64" s="219"/>
      <c r="AKE64" s="219"/>
      <c r="AKF64" s="219"/>
      <c r="AKG64" s="219"/>
      <c r="AKH64" s="219"/>
      <c r="AKI64" s="219"/>
      <c r="AKJ64" s="219"/>
      <c r="AKK64" s="219"/>
      <c r="AKL64" s="219"/>
      <c r="AKM64" s="219"/>
      <c r="AKN64" s="219"/>
      <c r="AKO64" s="219"/>
      <c r="AKP64" s="219"/>
      <c r="AKQ64" s="219"/>
      <c r="AKR64" s="219"/>
      <c r="AKS64" s="219"/>
      <c r="AKT64" s="219"/>
      <c r="AKU64" s="219"/>
      <c r="AKV64" s="219"/>
      <c r="AKW64" s="219"/>
      <c r="AKX64" s="219"/>
      <c r="AKY64" s="219"/>
      <c r="AKZ64" s="219"/>
      <c r="ALA64" s="219"/>
      <c r="ALB64" s="219"/>
      <c r="ALC64" s="219"/>
      <c r="ALD64" s="219"/>
      <c r="ALE64" s="219"/>
      <c r="ALF64" s="219"/>
      <c r="ALG64" s="219"/>
      <c r="ALH64" s="219"/>
      <c r="ALI64" s="219"/>
      <c r="ALJ64" s="219"/>
      <c r="ALK64" s="219"/>
      <c r="ALL64" s="219"/>
      <c r="ALM64" s="219"/>
      <c r="ALN64" s="219"/>
      <c r="ALO64" s="219"/>
      <c r="ALP64" s="219"/>
      <c r="ALQ64" s="219"/>
      <c r="ALR64" s="219"/>
      <c r="ALS64" s="219"/>
      <c r="ALT64" s="219"/>
      <c r="ALU64" s="219"/>
      <c r="ALV64" s="219"/>
      <c r="ALW64" s="219"/>
      <c r="ALX64" s="219"/>
      <c r="ALY64" s="219"/>
      <c r="ALZ64" s="219"/>
      <c r="AMA64" s="219"/>
      <c r="AMB64" s="219"/>
      <c r="AMC64" s="219"/>
      <c r="AMD64" s="219"/>
      <c r="AME64" s="219"/>
      <c r="AMF64" s="219"/>
      <c r="AMG64" s="219"/>
      <c r="AMH64" s="219"/>
      <c r="AMI64" s="219"/>
      <c r="AMJ64" s="219"/>
      <c r="AMK64" s="219"/>
      <c r="AML64" s="219"/>
      <c r="AMM64" s="219"/>
      <c r="AMN64" s="219"/>
      <c r="AMO64" s="219"/>
      <c r="AMP64" s="219"/>
      <c r="AMQ64" s="219"/>
      <c r="AMR64" s="219"/>
      <c r="AMS64" s="219"/>
      <c r="AMT64" s="219"/>
      <c r="AMU64" s="219"/>
      <c r="AMV64" s="219"/>
      <c r="AMW64" s="219"/>
      <c r="AMX64" s="219"/>
      <c r="AMY64" s="219"/>
      <c r="AMZ64" s="219"/>
      <c r="ANA64" s="219"/>
      <c r="ANB64" s="219"/>
      <c r="ANC64" s="219"/>
      <c r="AND64" s="219"/>
      <c r="ANE64" s="219"/>
      <c r="ANF64" s="219"/>
      <c r="ANG64" s="219"/>
      <c r="ANH64" s="219"/>
      <c r="ANI64" s="219"/>
      <c r="ANJ64" s="219"/>
      <c r="ANK64" s="219"/>
      <c r="ANL64" s="219"/>
      <c r="ANM64" s="219"/>
      <c r="ANN64" s="219"/>
      <c r="ANO64" s="219"/>
      <c r="ANP64" s="219"/>
      <c r="ANQ64" s="219"/>
      <c r="ANR64" s="219"/>
      <c r="ANS64" s="219"/>
      <c r="ANT64" s="219"/>
      <c r="ANU64" s="219"/>
      <c r="ANV64" s="219"/>
      <c r="ANW64" s="219"/>
      <c r="ANX64" s="219"/>
      <c r="ANY64" s="219"/>
      <c r="ANZ64" s="219"/>
      <c r="AOA64" s="219"/>
      <c r="AOB64" s="219"/>
      <c r="AOC64" s="219"/>
      <c r="AOD64" s="219"/>
      <c r="AOE64" s="219"/>
      <c r="AOF64" s="219"/>
      <c r="AOG64" s="219"/>
      <c r="AOH64" s="219"/>
      <c r="AOI64" s="219"/>
      <c r="AOJ64" s="219"/>
      <c r="AOK64" s="219"/>
      <c r="AOL64" s="219"/>
      <c r="AOM64" s="219"/>
      <c r="AON64" s="219"/>
      <c r="AOO64" s="219"/>
      <c r="AOP64" s="219"/>
      <c r="AOQ64" s="219"/>
      <c r="AOR64" s="219"/>
      <c r="AOS64" s="219"/>
      <c r="AOT64" s="219"/>
      <c r="AOU64" s="219"/>
      <c r="AOV64" s="219"/>
      <c r="AOW64" s="219"/>
      <c r="AOX64" s="219"/>
      <c r="AOY64" s="219"/>
      <c r="AOZ64" s="219"/>
      <c r="APA64" s="219"/>
      <c r="APB64" s="219"/>
      <c r="APC64" s="219"/>
      <c r="APD64" s="219"/>
      <c r="APE64" s="219"/>
      <c r="APF64" s="219"/>
      <c r="APG64" s="219"/>
      <c r="APH64" s="219"/>
      <c r="API64" s="219"/>
      <c r="APJ64" s="219"/>
      <c r="APK64" s="219"/>
      <c r="APL64" s="219"/>
      <c r="APM64" s="219"/>
      <c r="APN64" s="219"/>
      <c r="APO64" s="219"/>
      <c r="APP64" s="219"/>
      <c r="APQ64" s="219"/>
      <c r="APR64" s="219"/>
      <c r="APS64" s="219"/>
      <c r="APT64" s="219"/>
      <c r="APU64" s="219"/>
      <c r="APV64" s="219"/>
      <c r="APW64" s="219"/>
      <c r="APX64" s="219"/>
      <c r="APY64" s="219"/>
      <c r="APZ64" s="219"/>
      <c r="AQA64" s="219"/>
      <c r="AQB64" s="219"/>
      <c r="AQC64" s="219"/>
      <c r="AQD64" s="219"/>
      <c r="AQE64" s="219"/>
      <c r="AQF64" s="219"/>
      <c r="AQG64" s="219"/>
      <c r="AQH64" s="219"/>
      <c r="AQI64" s="219"/>
      <c r="AQJ64" s="219"/>
      <c r="AQK64" s="219"/>
      <c r="AQL64" s="219"/>
      <c r="AQM64" s="219"/>
      <c r="AQN64" s="219"/>
      <c r="AQO64" s="219"/>
      <c r="AQP64" s="219"/>
      <c r="AQQ64" s="219"/>
      <c r="AQR64" s="219"/>
      <c r="AQS64" s="219"/>
      <c r="AQT64" s="219"/>
      <c r="AQU64" s="219"/>
      <c r="AQV64" s="219"/>
      <c r="AQW64" s="219"/>
      <c r="AQX64" s="219"/>
      <c r="AQY64" s="219"/>
      <c r="AQZ64" s="219"/>
      <c r="ARA64" s="219"/>
      <c r="ARB64" s="219"/>
      <c r="ARC64" s="219"/>
      <c r="ARD64" s="219"/>
      <c r="ARE64" s="219"/>
      <c r="ARF64" s="219"/>
      <c r="ARG64" s="219"/>
      <c r="ARH64" s="219"/>
      <c r="ARI64" s="219"/>
      <c r="ARJ64" s="219"/>
      <c r="ARK64" s="219"/>
      <c r="ARL64" s="219"/>
      <c r="ARM64" s="219"/>
      <c r="ARN64" s="219"/>
      <c r="ARO64" s="219"/>
      <c r="ARP64" s="219"/>
      <c r="ARQ64" s="219"/>
      <c r="ARR64" s="219"/>
      <c r="ARS64" s="219"/>
      <c r="ART64" s="219"/>
      <c r="ARU64" s="219"/>
      <c r="ARV64" s="219"/>
      <c r="ARW64" s="219"/>
      <c r="ARX64" s="219"/>
      <c r="ARY64" s="219"/>
      <c r="ARZ64" s="219"/>
      <c r="ASA64" s="219"/>
      <c r="ASB64" s="219"/>
      <c r="ASC64" s="219"/>
      <c r="ASD64" s="219"/>
      <c r="ASE64" s="219"/>
      <c r="ASF64" s="219"/>
      <c r="ASG64" s="219"/>
      <c r="ASH64" s="219"/>
      <c r="ASI64" s="219"/>
      <c r="ASJ64" s="219"/>
      <c r="ASK64" s="219"/>
      <c r="ASL64" s="219"/>
      <c r="ASM64" s="219"/>
      <c r="ASN64" s="219"/>
      <c r="ASO64" s="219"/>
      <c r="ASP64" s="219"/>
      <c r="ASQ64" s="219"/>
      <c r="ASR64" s="219"/>
      <c r="ASS64" s="219"/>
      <c r="AST64" s="219"/>
      <c r="ASU64" s="219"/>
      <c r="ASV64" s="219"/>
      <c r="ASW64" s="219"/>
      <c r="ASX64" s="219"/>
      <c r="ASY64" s="219"/>
      <c r="ASZ64" s="219"/>
      <c r="ATA64" s="219"/>
      <c r="ATB64" s="219"/>
      <c r="ATC64" s="219"/>
      <c r="ATD64" s="219"/>
      <c r="ATE64" s="219"/>
      <c r="ATF64" s="219"/>
      <c r="ATG64" s="219"/>
      <c r="ATH64" s="219"/>
      <c r="ATI64" s="219"/>
      <c r="ATJ64" s="219"/>
      <c r="ATK64" s="219"/>
      <c r="ATL64" s="219"/>
      <c r="ATM64" s="219"/>
      <c r="ATN64" s="219"/>
      <c r="ATO64" s="219"/>
      <c r="ATP64" s="219"/>
      <c r="ATQ64" s="219"/>
      <c r="ATR64" s="219"/>
      <c r="ATS64" s="219"/>
      <c r="ATT64" s="219"/>
      <c r="ATU64" s="219"/>
      <c r="ATV64" s="219"/>
      <c r="ATW64" s="219"/>
      <c r="ATX64" s="219"/>
      <c r="ATY64" s="219"/>
      <c r="ATZ64" s="219"/>
      <c r="AUA64" s="219"/>
      <c r="AUB64" s="219"/>
      <c r="AUC64" s="219"/>
      <c r="AUD64" s="219"/>
      <c r="AUE64" s="219"/>
      <c r="AUF64" s="219"/>
      <c r="AUG64" s="219"/>
      <c r="AUH64" s="219"/>
      <c r="AUI64" s="219"/>
      <c r="AUJ64" s="219"/>
      <c r="AUK64" s="219"/>
      <c r="AUL64" s="219"/>
      <c r="AUM64" s="219"/>
      <c r="AUN64" s="219"/>
      <c r="AUO64" s="219"/>
      <c r="AUP64" s="219"/>
      <c r="AUQ64" s="219"/>
      <c r="AUR64" s="219"/>
      <c r="AUS64" s="219"/>
      <c r="AUT64" s="219"/>
      <c r="AUU64" s="219"/>
      <c r="AUV64" s="219"/>
      <c r="AUW64" s="219"/>
      <c r="AUX64" s="219"/>
      <c r="AUY64" s="219"/>
      <c r="AUZ64" s="219"/>
      <c r="AVA64" s="219"/>
      <c r="AVB64" s="219"/>
      <c r="AVC64" s="219"/>
      <c r="AVD64" s="219"/>
      <c r="AVE64" s="219"/>
      <c r="AVF64" s="219"/>
      <c r="AVG64" s="219"/>
      <c r="AVH64" s="219"/>
      <c r="AVI64" s="219"/>
      <c r="AVJ64" s="219"/>
      <c r="AVK64" s="219"/>
      <c r="AVL64" s="219"/>
      <c r="AVM64" s="219"/>
      <c r="AVN64" s="219"/>
      <c r="AVO64" s="219"/>
      <c r="AVP64" s="219"/>
      <c r="AVQ64" s="219"/>
      <c r="AVR64" s="219"/>
      <c r="AVS64" s="219"/>
      <c r="AVT64" s="219"/>
      <c r="AVU64" s="219"/>
      <c r="AVV64" s="219"/>
      <c r="AVW64" s="219"/>
      <c r="AVX64" s="219"/>
      <c r="AVY64" s="219"/>
      <c r="AVZ64" s="219"/>
      <c r="AWA64" s="219"/>
      <c r="AWB64" s="219"/>
      <c r="AWC64" s="219"/>
      <c r="AWD64" s="219"/>
      <c r="AWE64" s="219"/>
      <c r="AWF64" s="219"/>
      <c r="AWG64" s="219"/>
      <c r="AWH64" s="219"/>
      <c r="AWI64" s="219"/>
      <c r="AWJ64" s="219"/>
      <c r="AWK64" s="219"/>
      <c r="AWL64" s="219"/>
      <c r="AWM64" s="219"/>
      <c r="AWN64" s="219"/>
      <c r="AWO64" s="219"/>
      <c r="AWP64" s="219"/>
      <c r="AWQ64" s="219"/>
      <c r="AWR64" s="219"/>
      <c r="AWS64" s="219"/>
      <c r="AWT64" s="219"/>
      <c r="AWU64" s="219"/>
      <c r="AWV64" s="219"/>
      <c r="AWW64" s="219"/>
      <c r="AWX64" s="219"/>
      <c r="AWY64" s="219"/>
      <c r="AWZ64" s="219"/>
      <c r="AXA64" s="219"/>
      <c r="AXB64" s="219"/>
      <c r="AXC64" s="219"/>
      <c r="AXD64" s="219"/>
      <c r="AXE64" s="219"/>
      <c r="AXF64" s="219"/>
      <c r="AXG64" s="219"/>
      <c r="AXH64" s="219"/>
      <c r="AXI64" s="219"/>
      <c r="AXJ64" s="219"/>
      <c r="AXK64" s="219"/>
      <c r="AXL64" s="219"/>
      <c r="AXM64" s="219"/>
      <c r="AXN64" s="219"/>
      <c r="BBY64" s="219"/>
      <c r="BBZ64" s="219"/>
      <c r="BCA64" s="219"/>
      <c r="BCB64" s="219"/>
      <c r="BCC64" s="219"/>
      <c r="BCD64" s="219"/>
      <c r="BCE64" s="219"/>
      <c r="BCF64" s="219"/>
      <c r="BCG64" s="219"/>
      <c r="BCH64" s="219"/>
      <c r="BCI64" s="219"/>
      <c r="BCJ64" s="219"/>
      <c r="BCK64" s="219"/>
      <c r="BCL64" s="219"/>
      <c r="BCM64" s="219"/>
      <c r="BCN64" s="219"/>
      <c r="BCO64" s="219"/>
      <c r="BCP64" s="219"/>
      <c r="BCQ64" s="219"/>
      <c r="BCR64" s="219"/>
      <c r="BKD64" s="219"/>
      <c r="BKE64" s="219"/>
      <c r="BKF64" s="219"/>
      <c r="BKG64" s="219"/>
      <c r="BKH64" s="219"/>
      <c r="BKI64" s="219"/>
      <c r="BKJ64" s="219"/>
      <c r="BKK64" s="219"/>
      <c r="BKL64" s="219"/>
      <c r="BKM64" s="219"/>
      <c r="BKN64" s="219"/>
      <c r="BKO64" s="219"/>
      <c r="BKP64" s="219"/>
      <c r="BKQ64" s="219"/>
      <c r="BKR64" s="219"/>
      <c r="BKS64" s="219"/>
      <c r="BKT64" s="219"/>
      <c r="BKU64" s="219"/>
      <c r="BKV64" s="219"/>
      <c r="BKW64" s="219"/>
      <c r="BKX64" s="219"/>
      <c r="BKY64" s="219"/>
      <c r="BKZ64" s="219"/>
      <c r="BLA64" s="219"/>
      <c r="BLB64" s="219"/>
      <c r="BLC64" s="219"/>
    </row>
    <row r="65" spans="1:1667" x14ac:dyDescent="0.2">
      <c r="A65" s="219"/>
      <c r="B65" s="219"/>
      <c r="C65" s="219"/>
      <c r="D65" s="219"/>
      <c r="E65" s="219"/>
      <c r="F65" s="219"/>
      <c r="G65" s="219"/>
      <c r="H65" s="219"/>
      <c r="I65" s="219"/>
      <c r="J65" s="219"/>
      <c r="K65" s="219"/>
      <c r="L65" s="219"/>
      <c r="M65" s="219"/>
      <c r="N65" s="219"/>
      <c r="O65" s="219"/>
      <c r="P65" s="219"/>
      <c r="Q65" s="219"/>
      <c r="R65" s="219"/>
      <c r="S65" s="219"/>
      <c r="T65" s="219"/>
      <c r="U65" s="219"/>
      <c r="V65" s="219"/>
      <c r="W65" s="219"/>
      <c r="X65" s="219"/>
      <c r="Y65" s="219"/>
      <c r="SO65" s="237"/>
      <c r="SP65" s="237"/>
      <c r="SQ65" s="295"/>
      <c r="SR65" s="295"/>
      <c r="TV65" s="219"/>
      <c r="TW65" s="219"/>
      <c r="TX65" s="219"/>
      <c r="TY65" s="219"/>
      <c r="XY65" s="219"/>
      <c r="XZ65" s="219"/>
      <c r="YA65" s="219"/>
      <c r="YB65" s="219"/>
      <c r="YC65" s="219"/>
      <c r="AAG65" s="219"/>
      <c r="AAH65" s="219"/>
      <c r="AAI65" s="219"/>
      <c r="AAJ65" s="219"/>
      <c r="AAK65" s="219"/>
      <c r="AAL65" s="219"/>
      <c r="AAM65" s="219"/>
      <c r="AAN65" s="219"/>
      <c r="AAO65" s="219"/>
      <c r="AAP65" s="219"/>
      <c r="AAQ65" s="219"/>
      <c r="AAR65" s="219"/>
      <c r="AAS65" s="219"/>
      <c r="AAT65" s="219"/>
      <c r="AAU65" s="219"/>
      <c r="AAV65" s="219"/>
      <c r="AAW65" s="219"/>
      <c r="AAX65" s="219"/>
      <c r="AAY65" s="219"/>
      <c r="AAZ65" s="219"/>
      <c r="ABA65" s="219"/>
      <c r="ABB65" s="219"/>
      <c r="ABC65" s="219"/>
      <c r="ABD65" s="219"/>
      <c r="ABE65" s="219"/>
      <c r="ABF65" s="219"/>
      <c r="ABG65" s="219"/>
      <c r="ABH65" s="219"/>
      <c r="ABI65" s="219"/>
      <c r="ABJ65" s="219"/>
      <c r="ABK65" s="219"/>
      <c r="ABL65" s="219"/>
      <c r="ABR65" s="219"/>
      <c r="ABS65" s="219"/>
      <c r="ABT65" s="219"/>
      <c r="ABU65" s="219"/>
      <c r="ABV65" s="219"/>
      <c r="ABW65" s="219"/>
      <c r="ABX65" s="219"/>
      <c r="ABY65" s="219"/>
      <c r="ABZ65" s="219"/>
      <c r="AJQ65" s="219"/>
      <c r="AJR65" s="219"/>
      <c r="AJS65" s="219"/>
      <c r="AJT65" s="219"/>
      <c r="AJU65" s="219"/>
      <c r="AJV65" s="219"/>
      <c r="AJW65" s="219"/>
      <c r="AJX65" s="219"/>
      <c r="AJY65" s="219"/>
      <c r="AJZ65" s="219"/>
      <c r="AKA65" s="219"/>
      <c r="AKB65" s="219"/>
      <c r="AKC65" s="219"/>
      <c r="AKD65" s="219"/>
      <c r="AKE65" s="219"/>
      <c r="AKF65" s="219"/>
      <c r="AKG65" s="219"/>
      <c r="AKH65" s="219"/>
      <c r="AKI65" s="219"/>
      <c r="AKJ65" s="219"/>
      <c r="AKK65" s="219"/>
      <c r="AKL65" s="219"/>
      <c r="AKM65" s="219"/>
      <c r="AKN65" s="219"/>
      <c r="AKO65" s="219"/>
      <c r="AKP65" s="219"/>
      <c r="AKQ65" s="219"/>
      <c r="AKR65" s="219"/>
      <c r="AKS65" s="219"/>
      <c r="AKT65" s="219"/>
      <c r="AKU65" s="219"/>
      <c r="AKV65" s="219"/>
      <c r="AKW65" s="219"/>
      <c r="AKX65" s="219"/>
      <c r="AKY65" s="219"/>
      <c r="AKZ65" s="219"/>
      <c r="ALA65" s="219"/>
      <c r="ALB65" s="219"/>
      <c r="ALC65" s="219"/>
      <c r="ALD65" s="219"/>
      <c r="ALE65" s="219"/>
      <c r="ALF65" s="219"/>
      <c r="ALG65" s="219"/>
      <c r="ALH65" s="219"/>
      <c r="ALI65" s="219"/>
      <c r="ALJ65" s="219"/>
      <c r="ALK65" s="219"/>
      <c r="ALL65" s="219"/>
      <c r="ALM65" s="219"/>
      <c r="ALN65" s="219"/>
      <c r="ALO65" s="219"/>
      <c r="ALP65" s="219"/>
      <c r="ALQ65" s="219"/>
      <c r="ALR65" s="219"/>
      <c r="ALS65" s="219"/>
      <c r="ALT65" s="219"/>
      <c r="ALU65" s="219"/>
      <c r="ALV65" s="219"/>
      <c r="ALW65" s="219"/>
      <c r="ALX65" s="219"/>
      <c r="ALY65" s="219"/>
      <c r="ALZ65" s="219"/>
      <c r="AMA65" s="219"/>
      <c r="AMB65" s="219"/>
      <c r="AMC65" s="219"/>
      <c r="AMD65" s="219"/>
      <c r="AME65" s="219"/>
      <c r="AMF65" s="219"/>
      <c r="AMG65" s="219"/>
      <c r="AMH65" s="219"/>
      <c r="AMI65" s="219"/>
      <c r="AMJ65" s="219"/>
      <c r="AMK65" s="219"/>
      <c r="AML65" s="219"/>
      <c r="AMM65" s="219"/>
      <c r="AMN65" s="219"/>
      <c r="AMO65" s="219"/>
      <c r="AMP65" s="219"/>
      <c r="AMQ65" s="219"/>
      <c r="AMR65" s="219"/>
      <c r="AMS65" s="219"/>
      <c r="AMT65" s="219"/>
      <c r="AMU65" s="219"/>
      <c r="AMV65" s="219"/>
      <c r="AMW65" s="219"/>
      <c r="AMX65" s="219"/>
      <c r="AMY65" s="219"/>
      <c r="AMZ65" s="219"/>
      <c r="ANA65" s="219"/>
      <c r="ANB65" s="219"/>
      <c r="ANC65" s="219"/>
      <c r="AND65" s="219"/>
      <c r="ANE65" s="219"/>
      <c r="ANF65" s="219"/>
      <c r="ANG65" s="219"/>
      <c r="ANH65" s="219"/>
      <c r="ANI65" s="219"/>
      <c r="ANJ65" s="219"/>
      <c r="ANK65" s="219"/>
      <c r="ANL65" s="219"/>
      <c r="ANM65" s="219"/>
      <c r="ANN65" s="219"/>
      <c r="ANO65" s="219"/>
      <c r="ANP65" s="219"/>
      <c r="ANQ65" s="219"/>
      <c r="ANR65" s="219"/>
      <c r="ANS65" s="219"/>
      <c r="ANT65" s="219"/>
      <c r="ANU65" s="219"/>
      <c r="ANV65" s="219"/>
      <c r="ANW65" s="219"/>
      <c r="ANX65" s="219"/>
      <c r="ANY65" s="219"/>
      <c r="ANZ65" s="219"/>
      <c r="AOA65" s="219"/>
      <c r="AOB65" s="219"/>
      <c r="AOC65" s="219"/>
      <c r="AOD65" s="219"/>
      <c r="AOE65" s="219"/>
      <c r="AOF65" s="219"/>
      <c r="AOG65" s="219"/>
      <c r="AOH65" s="219"/>
      <c r="AOI65" s="219"/>
      <c r="AOJ65" s="219"/>
      <c r="AOK65" s="219"/>
      <c r="AOL65" s="219"/>
      <c r="AOM65" s="219"/>
      <c r="AON65" s="219"/>
      <c r="AOO65" s="219"/>
      <c r="AOP65" s="219"/>
      <c r="AOQ65" s="219"/>
      <c r="AOR65" s="219"/>
      <c r="AOS65" s="219"/>
      <c r="AOT65" s="219"/>
      <c r="AOU65" s="219"/>
      <c r="AOV65" s="219"/>
      <c r="AOW65" s="219"/>
      <c r="AOX65" s="219"/>
      <c r="AOY65" s="219"/>
      <c r="AOZ65" s="219"/>
      <c r="APA65" s="219"/>
      <c r="APB65" s="219"/>
      <c r="APC65" s="219"/>
      <c r="APD65" s="219"/>
      <c r="APE65" s="219"/>
      <c r="APF65" s="219"/>
      <c r="APG65" s="219"/>
      <c r="APH65" s="219"/>
      <c r="API65" s="219"/>
      <c r="APJ65" s="219"/>
      <c r="APK65" s="219"/>
      <c r="APL65" s="219"/>
      <c r="APM65" s="219"/>
      <c r="APN65" s="219"/>
      <c r="APO65" s="219"/>
      <c r="APP65" s="219"/>
      <c r="APQ65" s="219"/>
      <c r="APR65" s="219"/>
      <c r="APS65" s="219"/>
      <c r="APT65" s="219"/>
      <c r="APU65" s="219"/>
      <c r="APV65" s="219"/>
      <c r="APW65" s="219"/>
      <c r="APX65" s="219"/>
      <c r="APY65" s="219"/>
      <c r="APZ65" s="219"/>
      <c r="AQA65" s="219"/>
      <c r="AQB65" s="219"/>
      <c r="AQC65" s="219"/>
      <c r="AQD65" s="219"/>
      <c r="AQE65" s="219"/>
      <c r="AQF65" s="219"/>
      <c r="AQG65" s="219"/>
      <c r="AQH65" s="219"/>
      <c r="AQI65" s="219"/>
      <c r="AQJ65" s="219"/>
      <c r="AQK65" s="219"/>
      <c r="AQL65" s="219"/>
      <c r="AQM65" s="219"/>
      <c r="AQN65" s="219"/>
      <c r="AQO65" s="219"/>
      <c r="AQP65" s="219"/>
      <c r="AQQ65" s="219"/>
      <c r="AQR65" s="219"/>
      <c r="AQS65" s="219"/>
      <c r="AQT65" s="219"/>
      <c r="AQU65" s="219"/>
      <c r="AQV65" s="219"/>
      <c r="AQW65" s="219"/>
      <c r="AQX65" s="219"/>
      <c r="AQY65" s="219"/>
      <c r="AQZ65" s="219"/>
      <c r="ARA65" s="219"/>
      <c r="ARB65" s="219"/>
      <c r="ARC65" s="219"/>
      <c r="ARD65" s="219"/>
      <c r="ARE65" s="219"/>
      <c r="ARF65" s="219"/>
      <c r="ARG65" s="219"/>
      <c r="ARH65" s="219"/>
      <c r="ARI65" s="219"/>
      <c r="ARJ65" s="219"/>
      <c r="ARK65" s="219"/>
      <c r="ARL65" s="219"/>
      <c r="ARM65" s="219"/>
      <c r="ARN65" s="219"/>
      <c r="ARO65" s="219"/>
      <c r="ARP65" s="219"/>
      <c r="ARQ65" s="219"/>
      <c r="ARR65" s="219"/>
      <c r="ARS65" s="219"/>
      <c r="ART65" s="219"/>
      <c r="ARU65" s="219"/>
      <c r="ARV65" s="219"/>
      <c r="ARW65" s="219"/>
      <c r="ARX65" s="219"/>
      <c r="ARY65" s="219"/>
      <c r="ARZ65" s="219"/>
      <c r="ASA65" s="219"/>
      <c r="ASB65" s="219"/>
      <c r="ASC65" s="219"/>
      <c r="ASD65" s="219"/>
      <c r="ASE65" s="219"/>
      <c r="ASF65" s="219"/>
      <c r="ASG65" s="219"/>
      <c r="ASH65" s="219"/>
      <c r="ASI65" s="219"/>
      <c r="ASJ65" s="219"/>
      <c r="ASK65" s="219"/>
      <c r="ASL65" s="219"/>
      <c r="ASM65" s="219"/>
      <c r="ASN65" s="219"/>
      <c r="ASO65" s="219"/>
      <c r="ASP65" s="219"/>
      <c r="ASQ65" s="219"/>
      <c r="ASR65" s="219"/>
      <c r="ASS65" s="219"/>
      <c r="AST65" s="219"/>
      <c r="ASU65" s="219"/>
      <c r="ASV65" s="219"/>
      <c r="ASW65" s="219"/>
      <c r="ASX65" s="219"/>
      <c r="ASY65" s="219"/>
      <c r="ASZ65" s="219"/>
      <c r="ATA65" s="219"/>
      <c r="ATB65" s="219"/>
      <c r="ATC65" s="219"/>
      <c r="ATD65" s="219"/>
      <c r="ATE65" s="219"/>
      <c r="ATF65" s="219"/>
      <c r="ATG65" s="219"/>
      <c r="ATH65" s="219"/>
      <c r="ATI65" s="219"/>
      <c r="ATJ65" s="219"/>
      <c r="ATK65" s="219"/>
      <c r="ATL65" s="219"/>
      <c r="ATM65" s="219"/>
      <c r="ATN65" s="219"/>
      <c r="ATO65" s="219"/>
      <c r="ATP65" s="219"/>
      <c r="ATQ65" s="219"/>
      <c r="ATR65" s="219"/>
      <c r="ATS65" s="219"/>
      <c r="ATT65" s="219"/>
      <c r="ATU65" s="219"/>
      <c r="ATV65" s="219"/>
      <c r="ATW65" s="219"/>
      <c r="ATX65" s="219"/>
      <c r="ATY65" s="219"/>
      <c r="ATZ65" s="219"/>
      <c r="AUA65" s="219"/>
      <c r="AUB65" s="219"/>
      <c r="AUC65" s="219"/>
      <c r="AUD65" s="219"/>
      <c r="AUE65" s="219"/>
      <c r="AUF65" s="219"/>
      <c r="AUG65" s="219"/>
      <c r="AUH65" s="219"/>
      <c r="AUI65" s="219"/>
      <c r="AUJ65" s="219"/>
      <c r="AUK65" s="219"/>
      <c r="AUL65" s="219"/>
      <c r="AUM65" s="219"/>
      <c r="AUN65" s="219"/>
      <c r="AUO65" s="219"/>
      <c r="AUP65" s="219"/>
      <c r="AUQ65" s="219"/>
      <c r="AUR65" s="219"/>
      <c r="AUS65" s="219"/>
      <c r="AUT65" s="219"/>
      <c r="AUU65" s="219"/>
      <c r="AUV65" s="219"/>
      <c r="AUW65" s="219"/>
      <c r="AUX65" s="219"/>
      <c r="AUY65" s="219"/>
      <c r="AUZ65" s="219"/>
      <c r="AVA65" s="219"/>
      <c r="AVB65" s="219"/>
      <c r="AVC65" s="219"/>
      <c r="AVD65" s="219"/>
      <c r="AVE65" s="219"/>
      <c r="AVF65" s="219"/>
      <c r="AVG65" s="219"/>
      <c r="AVH65" s="219"/>
      <c r="AVI65" s="219"/>
      <c r="AVJ65" s="219"/>
      <c r="AVK65" s="219"/>
      <c r="AVL65" s="219"/>
      <c r="AVM65" s="219"/>
      <c r="AVN65" s="219"/>
      <c r="AVO65" s="219"/>
      <c r="AVP65" s="219"/>
      <c r="AVQ65" s="219"/>
      <c r="AVR65" s="219"/>
      <c r="AVS65" s="219"/>
      <c r="AVT65" s="219"/>
      <c r="AVU65" s="219"/>
      <c r="AVV65" s="219"/>
      <c r="AVW65" s="219"/>
      <c r="AVX65" s="219"/>
      <c r="AVY65" s="219"/>
      <c r="AVZ65" s="219"/>
      <c r="AWA65" s="219"/>
      <c r="AWB65" s="219"/>
      <c r="AWC65" s="219"/>
      <c r="AWD65" s="219"/>
      <c r="AWE65" s="219"/>
      <c r="AWF65" s="219"/>
      <c r="AWG65" s="219"/>
      <c r="AWH65" s="219"/>
      <c r="AWI65" s="219"/>
      <c r="AWJ65" s="219"/>
      <c r="AWK65" s="219"/>
      <c r="AWL65" s="219"/>
      <c r="AWM65" s="219"/>
      <c r="AWN65" s="219"/>
      <c r="AWO65" s="219"/>
      <c r="AWP65" s="219"/>
      <c r="AWQ65" s="219"/>
      <c r="AWR65" s="219"/>
      <c r="AWS65" s="219"/>
      <c r="AWT65" s="219"/>
      <c r="AWU65" s="219"/>
      <c r="AWV65" s="219"/>
      <c r="AWW65" s="219"/>
      <c r="AWX65" s="219"/>
      <c r="AWY65" s="219"/>
      <c r="AWZ65" s="219"/>
      <c r="AXA65" s="219"/>
      <c r="AXB65" s="219"/>
      <c r="AXC65" s="219"/>
      <c r="AXD65" s="219"/>
      <c r="AXE65" s="219"/>
      <c r="AXF65" s="219"/>
      <c r="AXG65" s="219"/>
      <c r="AXH65" s="219"/>
      <c r="AXI65" s="219"/>
      <c r="AXJ65" s="219"/>
      <c r="AXK65" s="219"/>
      <c r="AXL65" s="219"/>
      <c r="AXM65" s="219"/>
      <c r="AXN65" s="219"/>
      <c r="BBY65" s="219"/>
      <c r="BBZ65" s="219"/>
      <c r="BCA65" s="219"/>
      <c r="BCB65" s="219"/>
      <c r="BCC65" s="219"/>
      <c r="BCD65" s="219"/>
      <c r="BCE65" s="219"/>
      <c r="BCF65" s="219"/>
      <c r="BCG65" s="219"/>
      <c r="BCH65" s="219"/>
      <c r="BCI65" s="219"/>
      <c r="BCJ65" s="219"/>
      <c r="BCK65" s="219"/>
      <c r="BCL65" s="219"/>
      <c r="BCM65" s="219"/>
      <c r="BCN65" s="219"/>
      <c r="BCO65" s="219"/>
      <c r="BCP65" s="219"/>
      <c r="BCQ65" s="219"/>
      <c r="BCR65" s="219"/>
      <c r="BKD65" s="219"/>
      <c r="BKE65" s="219"/>
      <c r="BKF65" s="219"/>
      <c r="BKG65" s="219"/>
      <c r="BKH65" s="219"/>
      <c r="BKI65" s="219"/>
      <c r="BKJ65" s="219"/>
      <c r="BKK65" s="219"/>
      <c r="BKL65" s="219"/>
      <c r="BKM65" s="219"/>
      <c r="BKN65" s="219"/>
      <c r="BKO65" s="219"/>
      <c r="BKP65" s="219"/>
      <c r="BKQ65" s="219"/>
      <c r="BKR65" s="219"/>
      <c r="BKS65" s="219"/>
      <c r="BKT65" s="219"/>
      <c r="BKU65" s="219"/>
      <c r="BKV65" s="219"/>
      <c r="BKW65" s="219"/>
      <c r="BKX65" s="219"/>
      <c r="BKY65" s="219"/>
      <c r="BKZ65" s="219"/>
      <c r="BLA65" s="219"/>
      <c r="BLB65" s="219"/>
      <c r="BLC65" s="219"/>
    </row>
    <row r="66" spans="1:1667" x14ac:dyDescent="0.2">
      <c r="A66" s="219"/>
      <c r="B66" s="219"/>
      <c r="C66" s="219"/>
      <c r="D66" s="219"/>
      <c r="E66" s="219"/>
      <c r="F66" s="219"/>
      <c r="G66" s="219"/>
      <c r="H66" s="219"/>
      <c r="I66" s="219"/>
      <c r="J66" s="219"/>
      <c r="K66" s="219"/>
      <c r="L66" s="219"/>
      <c r="M66" s="219"/>
      <c r="N66" s="219"/>
      <c r="O66" s="219"/>
      <c r="P66" s="219"/>
      <c r="Q66" s="219"/>
      <c r="R66" s="219"/>
      <c r="S66" s="219"/>
      <c r="T66" s="219"/>
      <c r="U66" s="219"/>
      <c r="V66" s="219"/>
      <c r="W66" s="219"/>
      <c r="X66" s="219"/>
      <c r="Y66" s="219"/>
      <c r="SO66" s="237"/>
      <c r="SP66" s="237"/>
      <c r="SQ66" s="295"/>
      <c r="SR66" s="295"/>
      <c r="TV66" s="219"/>
      <c r="TW66" s="219"/>
      <c r="TX66" s="219"/>
      <c r="TY66" s="219"/>
      <c r="XY66" s="219"/>
      <c r="XZ66" s="219"/>
      <c r="YA66" s="219"/>
      <c r="YB66" s="219"/>
      <c r="YC66" s="219"/>
      <c r="AAG66" s="219"/>
      <c r="AAH66" s="219"/>
      <c r="AAI66" s="219"/>
      <c r="AAJ66" s="219"/>
      <c r="AAK66" s="219"/>
      <c r="AAL66" s="219"/>
      <c r="AAM66" s="219"/>
      <c r="AAN66" s="219"/>
      <c r="AAO66" s="219"/>
      <c r="AAP66" s="219"/>
      <c r="AAQ66" s="219"/>
      <c r="AAR66" s="219"/>
      <c r="AAS66" s="219"/>
      <c r="AAT66" s="219"/>
      <c r="AAU66" s="219"/>
      <c r="AAV66" s="219"/>
      <c r="AAW66" s="219"/>
      <c r="AAX66" s="219"/>
      <c r="AAY66" s="219"/>
      <c r="AAZ66" s="219"/>
      <c r="ABA66" s="219"/>
      <c r="ABB66" s="219"/>
      <c r="ABC66" s="219"/>
      <c r="ABD66" s="219"/>
      <c r="ABE66" s="219"/>
      <c r="ABF66" s="219"/>
      <c r="ABG66" s="219"/>
      <c r="ABH66" s="219"/>
      <c r="ABI66" s="219"/>
      <c r="ABJ66" s="219"/>
      <c r="ABK66" s="219"/>
      <c r="ABL66" s="219"/>
      <c r="ABR66" s="219"/>
      <c r="ABS66" s="219"/>
      <c r="ABT66" s="219"/>
      <c r="ABU66" s="219"/>
      <c r="ABV66" s="219"/>
      <c r="ABW66" s="219"/>
      <c r="ABX66" s="219"/>
      <c r="ABY66" s="219"/>
      <c r="ABZ66" s="219"/>
      <c r="AJQ66" s="219"/>
      <c r="AJR66" s="219"/>
      <c r="AJS66" s="219"/>
      <c r="AJT66" s="219"/>
      <c r="AJU66" s="219"/>
      <c r="AJV66" s="219"/>
      <c r="AJW66" s="219"/>
      <c r="AJX66" s="219"/>
      <c r="AJY66" s="219"/>
      <c r="AJZ66" s="219"/>
      <c r="AKA66" s="219"/>
      <c r="AKB66" s="219"/>
      <c r="AKC66" s="219"/>
      <c r="AKD66" s="219"/>
      <c r="AKE66" s="219"/>
      <c r="AKF66" s="219"/>
      <c r="AKG66" s="219"/>
      <c r="AKH66" s="219"/>
      <c r="AKI66" s="219"/>
      <c r="AKJ66" s="219"/>
      <c r="AKK66" s="219"/>
      <c r="AKL66" s="219"/>
      <c r="AKM66" s="219"/>
      <c r="AKN66" s="219"/>
      <c r="AKO66" s="219"/>
      <c r="AKP66" s="219"/>
      <c r="AKQ66" s="219"/>
      <c r="AKR66" s="219"/>
      <c r="AKS66" s="219"/>
      <c r="AKT66" s="219"/>
      <c r="AKU66" s="219"/>
      <c r="AKV66" s="219"/>
      <c r="AKW66" s="219"/>
      <c r="AKX66" s="219"/>
      <c r="AKY66" s="219"/>
      <c r="AKZ66" s="219"/>
      <c r="ALA66" s="219"/>
      <c r="ALB66" s="219"/>
      <c r="ALC66" s="219"/>
      <c r="ALD66" s="219"/>
      <c r="ALE66" s="219"/>
      <c r="ALF66" s="219"/>
      <c r="ALG66" s="219"/>
      <c r="ALH66" s="219"/>
      <c r="ALI66" s="219"/>
      <c r="ALJ66" s="219"/>
      <c r="ALK66" s="219"/>
      <c r="ALL66" s="219"/>
      <c r="ALM66" s="219"/>
      <c r="ALN66" s="219"/>
      <c r="ALO66" s="219"/>
      <c r="ALP66" s="219"/>
      <c r="ALQ66" s="219"/>
      <c r="ALR66" s="219"/>
      <c r="ALS66" s="219"/>
      <c r="ALT66" s="219"/>
      <c r="ALU66" s="219"/>
      <c r="ALV66" s="219"/>
      <c r="ALW66" s="219"/>
      <c r="ALX66" s="219"/>
      <c r="ALY66" s="219"/>
      <c r="ALZ66" s="219"/>
      <c r="AMA66" s="219"/>
      <c r="AMB66" s="219"/>
      <c r="AMC66" s="219"/>
      <c r="AMD66" s="219"/>
      <c r="AME66" s="219"/>
      <c r="AMF66" s="219"/>
      <c r="AMG66" s="219"/>
      <c r="AMH66" s="219"/>
      <c r="AMI66" s="219"/>
      <c r="AMJ66" s="219"/>
      <c r="AMK66" s="219"/>
      <c r="AML66" s="219"/>
      <c r="AMM66" s="219"/>
      <c r="AMN66" s="219"/>
      <c r="AMO66" s="219"/>
      <c r="AMP66" s="219"/>
      <c r="AMQ66" s="219"/>
      <c r="AMR66" s="219"/>
      <c r="AMS66" s="219"/>
      <c r="AMT66" s="219"/>
      <c r="AMU66" s="219"/>
      <c r="AMV66" s="219"/>
      <c r="AMW66" s="219"/>
      <c r="AMX66" s="219"/>
      <c r="AMY66" s="219"/>
      <c r="AMZ66" s="219"/>
      <c r="ANA66" s="219"/>
      <c r="ANB66" s="219"/>
      <c r="ANC66" s="219"/>
      <c r="AND66" s="219"/>
      <c r="ANE66" s="219"/>
      <c r="ANF66" s="219"/>
      <c r="ANG66" s="219"/>
      <c r="ANH66" s="219"/>
      <c r="ANI66" s="219"/>
      <c r="ANJ66" s="219"/>
      <c r="ANK66" s="219"/>
      <c r="ANL66" s="219"/>
      <c r="ANM66" s="219"/>
      <c r="ANN66" s="219"/>
      <c r="ANO66" s="219"/>
      <c r="ANP66" s="219"/>
      <c r="ANQ66" s="219"/>
      <c r="ANR66" s="219"/>
      <c r="ANS66" s="219"/>
      <c r="ANT66" s="219"/>
      <c r="ANU66" s="219"/>
      <c r="ANV66" s="219"/>
      <c r="ANW66" s="219"/>
      <c r="ANX66" s="219"/>
      <c r="ANY66" s="219"/>
      <c r="ANZ66" s="219"/>
      <c r="AOA66" s="219"/>
      <c r="AOB66" s="219"/>
      <c r="AOC66" s="219"/>
      <c r="AOD66" s="219"/>
      <c r="AOE66" s="219"/>
      <c r="AOF66" s="219"/>
      <c r="AOG66" s="219"/>
      <c r="AOH66" s="219"/>
      <c r="AOI66" s="219"/>
      <c r="AOJ66" s="219"/>
      <c r="AOK66" s="219"/>
      <c r="AOL66" s="219"/>
      <c r="AOM66" s="219"/>
      <c r="AON66" s="219"/>
      <c r="AOO66" s="219"/>
      <c r="AOP66" s="219"/>
      <c r="AOQ66" s="219"/>
      <c r="AOR66" s="219"/>
      <c r="AOS66" s="219"/>
      <c r="AOT66" s="219"/>
      <c r="AOU66" s="219"/>
      <c r="AOV66" s="219"/>
      <c r="AOW66" s="219"/>
      <c r="AOX66" s="219"/>
      <c r="AOY66" s="219"/>
      <c r="AOZ66" s="219"/>
      <c r="APA66" s="219"/>
      <c r="APB66" s="219"/>
      <c r="APC66" s="219"/>
      <c r="APD66" s="219"/>
      <c r="APE66" s="219"/>
      <c r="APF66" s="219"/>
      <c r="APG66" s="219"/>
      <c r="APH66" s="219"/>
      <c r="API66" s="219"/>
      <c r="APJ66" s="219"/>
      <c r="APK66" s="219"/>
      <c r="APL66" s="219"/>
      <c r="APM66" s="219"/>
      <c r="APN66" s="219"/>
      <c r="APO66" s="219"/>
      <c r="APP66" s="219"/>
      <c r="APQ66" s="219"/>
      <c r="APR66" s="219"/>
      <c r="APS66" s="219"/>
      <c r="APT66" s="219"/>
      <c r="APU66" s="219"/>
      <c r="APV66" s="219"/>
      <c r="APW66" s="219"/>
      <c r="APX66" s="219"/>
      <c r="APY66" s="219"/>
      <c r="APZ66" s="219"/>
      <c r="AQA66" s="219"/>
      <c r="AQB66" s="219"/>
      <c r="AQC66" s="219"/>
      <c r="AQD66" s="219"/>
      <c r="AQE66" s="219"/>
      <c r="AQF66" s="219"/>
      <c r="AQG66" s="219"/>
      <c r="AQH66" s="219"/>
      <c r="AQI66" s="219"/>
      <c r="AQJ66" s="219"/>
      <c r="AQK66" s="219"/>
      <c r="AQL66" s="219"/>
      <c r="AQM66" s="219"/>
      <c r="AQN66" s="219"/>
      <c r="AQO66" s="219"/>
      <c r="AQP66" s="219"/>
      <c r="AQQ66" s="219"/>
      <c r="AQR66" s="219"/>
      <c r="AQS66" s="219"/>
      <c r="AQT66" s="219"/>
      <c r="AQU66" s="219"/>
      <c r="AQV66" s="219"/>
      <c r="AQW66" s="219"/>
      <c r="AQX66" s="219"/>
      <c r="AQY66" s="219"/>
      <c r="AQZ66" s="219"/>
      <c r="ARA66" s="219"/>
      <c r="ARB66" s="219"/>
      <c r="ARC66" s="219"/>
      <c r="ARD66" s="219"/>
      <c r="ARE66" s="219"/>
      <c r="ARF66" s="219"/>
      <c r="ARG66" s="219"/>
      <c r="ARH66" s="219"/>
      <c r="ARI66" s="219"/>
      <c r="ARJ66" s="219"/>
      <c r="ARK66" s="219"/>
      <c r="ARL66" s="219"/>
      <c r="ARM66" s="219"/>
      <c r="ARN66" s="219"/>
      <c r="ARO66" s="219"/>
      <c r="ARP66" s="219"/>
      <c r="ARQ66" s="219"/>
      <c r="ARR66" s="219"/>
      <c r="ARS66" s="219"/>
      <c r="ART66" s="219"/>
      <c r="ARU66" s="219"/>
      <c r="ARV66" s="219"/>
      <c r="ARW66" s="219"/>
      <c r="ARX66" s="219"/>
      <c r="ARY66" s="219"/>
      <c r="ARZ66" s="219"/>
      <c r="ASA66" s="219"/>
      <c r="ASB66" s="219"/>
      <c r="ASC66" s="219"/>
      <c r="ASD66" s="219"/>
      <c r="ASE66" s="219"/>
      <c r="ASF66" s="219"/>
      <c r="ASG66" s="219"/>
      <c r="ASH66" s="219"/>
      <c r="ASI66" s="219"/>
      <c r="ASJ66" s="219"/>
      <c r="ASK66" s="219"/>
      <c r="ASL66" s="219"/>
      <c r="ASM66" s="219"/>
      <c r="ASN66" s="219"/>
      <c r="ASO66" s="219"/>
      <c r="ASP66" s="219"/>
      <c r="ASQ66" s="219"/>
      <c r="ASR66" s="219"/>
      <c r="ASS66" s="219"/>
      <c r="AST66" s="219"/>
      <c r="ASU66" s="219"/>
      <c r="ASV66" s="219"/>
      <c r="ASW66" s="219"/>
      <c r="ASX66" s="219"/>
      <c r="ASY66" s="219"/>
      <c r="ASZ66" s="219"/>
      <c r="ATA66" s="219"/>
      <c r="ATB66" s="219"/>
      <c r="ATC66" s="219"/>
      <c r="ATD66" s="219"/>
      <c r="ATE66" s="219"/>
      <c r="ATF66" s="219"/>
      <c r="ATG66" s="219"/>
      <c r="ATH66" s="219"/>
      <c r="ATI66" s="219"/>
      <c r="ATJ66" s="219"/>
      <c r="ATK66" s="219"/>
      <c r="ATL66" s="219"/>
      <c r="ATM66" s="219"/>
      <c r="ATN66" s="219"/>
      <c r="ATO66" s="219"/>
      <c r="ATP66" s="219"/>
      <c r="ATQ66" s="219"/>
      <c r="ATR66" s="219"/>
      <c r="ATS66" s="219"/>
      <c r="ATT66" s="219"/>
      <c r="ATU66" s="219"/>
      <c r="ATV66" s="219"/>
      <c r="ATW66" s="219"/>
      <c r="ATX66" s="219"/>
      <c r="ATY66" s="219"/>
      <c r="ATZ66" s="219"/>
      <c r="AUA66" s="219"/>
      <c r="AUB66" s="219"/>
      <c r="AUC66" s="219"/>
      <c r="AUD66" s="219"/>
      <c r="AUE66" s="219"/>
      <c r="AUF66" s="219"/>
      <c r="AUG66" s="219"/>
      <c r="AUH66" s="219"/>
      <c r="AUI66" s="219"/>
      <c r="AUJ66" s="219"/>
      <c r="AUK66" s="219"/>
      <c r="AUL66" s="219"/>
      <c r="AUM66" s="219"/>
      <c r="AUN66" s="219"/>
      <c r="AUO66" s="219"/>
      <c r="AUP66" s="219"/>
      <c r="AUQ66" s="219"/>
      <c r="AUR66" s="219"/>
      <c r="AUS66" s="219"/>
      <c r="AUT66" s="219"/>
      <c r="AUU66" s="219"/>
      <c r="AUV66" s="219"/>
      <c r="AUW66" s="219"/>
      <c r="AUX66" s="219"/>
      <c r="AUY66" s="219"/>
      <c r="AUZ66" s="219"/>
      <c r="AVA66" s="219"/>
      <c r="AVB66" s="219"/>
      <c r="AVC66" s="219"/>
      <c r="AVD66" s="219"/>
      <c r="AVE66" s="219"/>
      <c r="AVF66" s="219"/>
      <c r="AVG66" s="219"/>
      <c r="AVH66" s="219"/>
      <c r="AVI66" s="219"/>
      <c r="AVJ66" s="219"/>
      <c r="AVK66" s="219"/>
      <c r="AVL66" s="219"/>
      <c r="AVM66" s="219"/>
      <c r="AVN66" s="219"/>
      <c r="AVO66" s="219"/>
      <c r="AVP66" s="219"/>
      <c r="AVQ66" s="219"/>
      <c r="AVR66" s="219"/>
      <c r="AVS66" s="219"/>
      <c r="AVT66" s="219"/>
      <c r="AVU66" s="219"/>
      <c r="AVV66" s="219"/>
      <c r="AVW66" s="219"/>
      <c r="AVX66" s="219"/>
      <c r="AVY66" s="219"/>
      <c r="AVZ66" s="219"/>
      <c r="AWA66" s="219"/>
      <c r="AWB66" s="219"/>
      <c r="AWC66" s="219"/>
      <c r="AWD66" s="219"/>
      <c r="AWE66" s="219"/>
      <c r="AWF66" s="219"/>
      <c r="AWG66" s="219"/>
      <c r="AWH66" s="219"/>
      <c r="AWI66" s="219"/>
      <c r="AWJ66" s="219"/>
      <c r="AWK66" s="219"/>
      <c r="AWL66" s="219"/>
      <c r="AWM66" s="219"/>
      <c r="AWN66" s="219"/>
      <c r="AWO66" s="219"/>
      <c r="AWP66" s="219"/>
      <c r="AWQ66" s="219"/>
      <c r="AWR66" s="219"/>
      <c r="AWS66" s="219"/>
      <c r="AWT66" s="219"/>
      <c r="AWU66" s="219"/>
      <c r="AWV66" s="219"/>
      <c r="AWW66" s="219"/>
      <c r="AWX66" s="219"/>
      <c r="AWY66" s="219"/>
      <c r="AWZ66" s="219"/>
      <c r="AXA66" s="219"/>
      <c r="AXB66" s="219"/>
      <c r="AXC66" s="219"/>
      <c r="AXD66" s="219"/>
      <c r="AXE66" s="219"/>
      <c r="AXF66" s="219"/>
      <c r="AXG66" s="219"/>
      <c r="AXH66" s="219"/>
      <c r="AXI66" s="219"/>
      <c r="AXJ66" s="219"/>
      <c r="AXK66" s="219"/>
      <c r="AXL66" s="219"/>
      <c r="AXM66" s="219"/>
      <c r="AXN66" s="219"/>
      <c r="BBY66" s="219"/>
      <c r="BBZ66" s="219"/>
      <c r="BCA66" s="219"/>
      <c r="BCB66" s="219"/>
      <c r="BCC66" s="219"/>
      <c r="BCD66" s="219"/>
      <c r="BCE66" s="219"/>
      <c r="BCF66" s="219"/>
      <c r="BCG66" s="219"/>
      <c r="BCH66" s="219"/>
      <c r="BCI66" s="219"/>
      <c r="BCJ66" s="219"/>
      <c r="BCK66" s="219"/>
      <c r="BCL66" s="219"/>
      <c r="BCM66" s="219"/>
      <c r="BCN66" s="219"/>
      <c r="BCO66" s="219"/>
      <c r="BCP66" s="219"/>
      <c r="BCQ66" s="219"/>
      <c r="BCR66" s="219"/>
      <c r="BKD66" s="219"/>
      <c r="BKE66" s="219"/>
      <c r="BKF66" s="219"/>
      <c r="BKG66" s="219"/>
      <c r="BKH66" s="219"/>
      <c r="BKI66" s="219"/>
      <c r="BKJ66" s="219"/>
      <c r="BKK66" s="219"/>
      <c r="BKL66" s="219"/>
      <c r="BKM66" s="219"/>
      <c r="BKN66" s="219"/>
      <c r="BKO66" s="219"/>
      <c r="BKP66" s="219"/>
      <c r="BKQ66" s="219"/>
      <c r="BKR66" s="219"/>
      <c r="BKS66" s="219"/>
      <c r="BKT66" s="219"/>
      <c r="BKU66" s="219"/>
      <c r="BKV66" s="219"/>
      <c r="BKW66" s="219"/>
      <c r="BKX66" s="219"/>
      <c r="BKY66" s="219"/>
      <c r="BKZ66" s="219"/>
      <c r="BLA66" s="219"/>
      <c r="BLB66" s="219"/>
      <c r="BLC66" s="219"/>
    </row>
    <row r="67" spans="1:1667" x14ac:dyDescent="0.2">
      <c r="A67" s="219"/>
      <c r="B67" s="219"/>
      <c r="C67" s="219"/>
      <c r="D67" s="219"/>
      <c r="E67" s="219"/>
      <c r="F67" s="219"/>
      <c r="G67" s="219"/>
      <c r="H67" s="219"/>
      <c r="I67" s="219"/>
      <c r="J67" s="219"/>
      <c r="K67" s="219"/>
      <c r="L67" s="219"/>
      <c r="M67" s="219"/>
      <c r="N67" s="219"/>
      <c r="O67" s="219"/>
      <c r="P67" s="219"/>
      <c r="Q67" s="219"/>
      <c r="R67" s="219"/>
      <c r="S67" s="219"/>
      <c r="T67" s="219"/>
      <c r="U67" s="219"/>
      <c r="V67" s="219"/>
      <c r="W67" s="219"/>
      <c r="X67" s="219"/>
      <c r="Y67" s="219"/>
      <c r="SO67" s="237"/>
      <c r="SP67" s="237"/>
      <c r="SQ67" s="295"/>
      <c r="SR67" s="295"/>
      <c r="TV67" s="219"/>
      <c r="TW67" s="219"/>
      <c r="TX67" s="219"/>
      <c r="TY67" s="219"/>
      <c r="XY67" s="219"/>
      <c r="XZ67" s="219"/>
      <c r="YA67" s="219"/>
      <c r="YB67" s="219"/>
      <c r="YC67" s="219"/>
      <c r="AAG67" s="219"/>
      <c r="AAH67" s="219"/>
      <c r="AAI67" s="219"/>
      <c r="AAJ67" s="219"/>
      <c r="AAK67" s="219"/>
      <c r="AAL67" s="219"/>
      <c r="AAM67" s="219"/>
      <c r="AAN67" s="219"/>
      <c r="AAO67" s="219"/>
      <c r="AAP67" s="219"/>
      <c r="AAQ67" s="219"/>
      <c r="AAR67" s="219"/>
      <c r="AAS67" s="219"/>
      <c r="AAT67" s="219"/>
      <c r="AAU67" s="219"/>
      <c r="AAV67" s="219"/>
      <c r="AAW67" s="219"/>
      <c r="AAX67" s="219"/>
      <c r="AAY67" s="219"/>
      <c r="AAZ67" s="219"/>
      <c r="ABA67" s="219"/>
      <c r="ABB67" s="219"/>
      <c r="ABC67" s="219"/>
      <c r="ABD67" s="219"/>
      <c r="ABE67" s="219"/>
      <c r="ABF67" s="219"/>
      <c r="ABG67" s="219"/>
      <c r="ABH67" s="219"/>
      <c r="ABI67" s="219"/>
      <c r="ABJ67" s="219"/>
      <c r="ABK67" s="219"/>
      <c r="ABL67" s="219"/>
      <c r="ABR67" s="219"/>
      <c r="ABS67" s="219"/>
      <c r="ABT67" s="219"/>
      <c r="ABU67" s="219"/>
      <c r="ABV67" s="219"/>
      <c r="ABW67" s="219"/>
      <c r="ABX67" s="219"/>
      <c r="ABY67" s="219"/>
      <c r="ABZ67" s="219"/>
      <c r="AJQ67" s="219"/>
      <c r="AJR67" s="219"/>
      <c r="AJS67" s="219"/>
      <c r="AJT67" s="219"/>
      <c r="AJU67" s="219"/>
      <c r="AJV67" s="219"/>
      <c r="AJW67" s="219"/>
      <c r="AJX67" s="219"/>
      <c r="AJY67" s="219"/>
      <c r="AJZ67" s="219"/>
      <c r="AKA67" s="219"/>
      <c r="AKB67" s="219"/>
      <c r="AKC67" s="219"/>
      <c r="AKD67" s="219"/>
      <c r="AKE67" s="219"/>
      <c r="AKF67" s="219"/>
      <c r="AKG67" s="219"/>
      <c r="AKH67" s="219"/>
      <c r="AKI67" s="219"/>
      <c r="AKJ67" s="219"/>
      <c r="AKK67" s="219"/>
      <c r="AKL67" s="219"/>
      <c r="AKM67" s="219"/>
      <c r="AKN67" s="219"/>
      <c r="AKO67" s="219"/>
      <c r="AKP67" s="219"/>
      <c r="AKQ67" s="219"/>
      <c r="AKR67" s="219"/>
      <c r="AKS67" s="219"/>
      <c r="AKT67" s="219"/>
      <c r="AKU67" s="219"/>
      <c r="AKV67" s="219"/>
      <c r="AKW67" s="219"/>
      <c r="AKX67" s="219"/>
      <c r="AKY67" s="219"/>
      <c r="AKZ67" s="219"/>
      <c r="ALA67" s="219"/>
      <c r="ALB67" s="219"/>
      <c r="ALC67" s="219"/>
      <c r="ALD67" s="219"/>
      <c r="ALE67" s="219"/>
      <c r="ALF67" s="219"/>
      <c r="ALG67" s="219"/>
      <c r="ALH67" s="219"/>
      <c r="ALI67" s="219"/>
      <c r="ALJ67" s="219"/>
      <c r="ALK67" s="219"/>
      <c r="ALL67" s="219"/>
      <c r="ALM67" s="219"/>
      <c r="ALN67" s="219"/>
      <c r="ALO67" s="219"/>
      <c r="ALP67" s="219"/>
      <c r="ALQ67" s="219"/>
      <c r="ALR67" s="219"/>
      <c r="ALS67" s="219"/>
      <c r="ALT67" s="219"/>
      <c r="ALU67" s="219"/>
      <c r="ALV67" s="219"/>
      <c r="ALW67" s="219"/>
      <c r="ALX67" s="219"/>
      <c r="ALY67" s="219"/>
      <c r="ALZ67" s="219"/>
      <c r="AMA67" s="219"/>
      <c r="AMB67" s="219"/>
      <c r="AMC67" s="219"/>
      <c r="AMD67" s="219"/>
      <c r="AME67" s="219"/>
      <c r="AMF67" s="219"/>
      <c r="AMG67" s="219"/>
      <c r="AMH67" s="219"/>
      <c r="AMI67" s="219"/>
      <c r="AMJ67" s="219"/>
      <c r="AMK67" s="219"/>
      <c r="AML67" s="219"/>
      <c r="AMM67" s="219"/>
      <c r="AMN67" s="219"/>
      <c r="AMO67" s="219"/>
      <c r="AMP67" s="219"/>
      <c r="AMQ67" s="219"/>
      <c r="AMR67" s="219"/>
      <c r="AMS67" s="219"/>
      <c r="AMT67" s="219"/>
      <c r="AMU67" s="219"/>
      <c r="AMV67" s="219"/>
      <c r="AMW67" s="219"/>
      <c r="AMX67" s="219"/>
      <c r="AMY67" s="219"/>
      <c r="AMZ67" s="219"/>
      <c r="ANA67" s="219"/>
      <c r="ANB67" s="219"/>
      <c r="ANC67" s="219"/>
      <c r="AND67" s="219"/>
      <c r="ANE67" s="219"/>
      <c r="ANF67" s="219"/>
      <c r="ANG67" s="219"/>
      <c r="ANH67" s="219"/>
      <c r="ANI67" s="219"/>
      <c r="ANJ67" s="219"/>
      <c r="ANK67" s="219"/>
      <c r="ANL67" s="219"/>
      <c r="ANM67" s="219"/>
      <c r="ANN67" s="219"/>
      <c r="ANO67" s="219"/>
      <c r="ANP67" s="219"/>
      <c r="ANQ67" s="219"/>
      <c r="ANR67" s="219"/>
      <c r="ANS67" s="219"/>
      <c r="ANT67" s="219"/>
      <c r="ANU67" s="219"/>
      <c r="ANV67" s="219"/>
      <c r="ANW67" s="219"/>
      <c r="ANX67" s="219"/>
      <c r="ANY67" s="219"/>
      <c r="ANZ67" s="219"/>
      <c r="AOA67" s="219"/>
      <c r="AOB67" s="219"/>
      <c r="AOC67" s="219"/>
      <c r="AOD67" s="219"/>
      <c r="AOE67" s="219"/>
      <c r="AOF67" s="219"/>
      <c r="AOG67" s="219"/>
      <c r="AOH67" s="219"/>
      <c r="AOI67" s="219"/>
      <c r="AOJ67" s="219"/>
      <c r="AOK67" s="219"/>
      <c r="AOL67" s="219"/>
      <c r="AOM67" s="219"/>
      <c r="AON67" s="219"/>
      <c r="AOO67" s="219"/>
      <c r="AOP67" s="219"/>
      <c r="AOQ67" s="219"/>
      <c r="AOR67" s="219"/>
      <c r="AOS67" s="219"/>
      <c r="AOT67" s="219"/>
      <c r="AOU67" s="219"/>
      <c r="AOV67" s="219"/>
      <c r="AOW67" s="219"/>
      <c r="AOX67" s="219"/>
      <c r="AOY67" s="219"/>
      <c r="AOZ67" s="219"/>
      <c r="APA67" s="219"/>
      <c r="APB67" s="219"/>
      <c r="APC67" s="219"/>
      <c r="APD67" s="219"/>
      <c r="APE67" s="219"/>
      <c r="APF67" s="219"/>
      <c r="APG67" s="219"/>
      <c r="APH67" s="219"/>
      <c r="API67" s="219"/>
      <c r="APJ67" s="219"/>
      <c r="APK67" s="219"/>
      <c r="APL67" s="219"/>
      <c r="APM67" s="219"/>
      <c r="APN67" s="219"/>
      <c r="APO67" s="219"/>
      <c r="APP67" s="219"/>
      <c r="APQ67" s="219"/>
      <c r="APR67" s="219"/>
      <c r="APS67" s="219"/>
      <c r="APT67" s="219"/>
      <c r="APU67" s="219"/>
      <c r="APV67" s="219"/>
      <c r="APW67" s="219"/>
      <c r="APX67" s="219"/>
      <c r="APY67" s="219"/>
      <c r="APZ67" s="219"/>
      <c r="AQA67" s="219"/>
      <c r="AQB67" s="219"/>
      <c r="AQC67" s="219"/>
      <c r="AQD67" s="219"/>
      <c r="AQE67" s="219"/>
      <c r="AQF67" s="219"/>
      <c r="AQG67" s="219"/>
      <c r="AQH67" s="219"/>
      <c r="AQI67" s="219"/>
      <c r="AQJ67" s="219"/>
      <c r="AQK67" s="219"/>
      <c r="AQL67" s="219"/>
      <c r="AQM67" s="219"/>
      <c r="AQN67" s="219"/>
      <c r="AQO67" s="219"/>
      <c r="AQP67" s="219"/>
      <c r="AQQ67" s="219"/>
      <c r="AQR67" s="219"/>
      <c r="AQS67" s="219"/>
      <c r="AQT67" s="219"/>
      <c r="AQU67" s="219"/>
      <c r="AQV67" s="219"/>
      <c r="AQW67" s="219"/>
      <c r="AQX67" s="219"/>
      <c r="AQY67" s="219"/>
      <c r="AQZ67" s="219"/>
      <c r="ARA67" s="219"/>
      <c r="ARB67" s="219"/>
      <c r="ARC67" s="219"/>
      <c r="ARD67" s="219"/>
      <c r="ARE67" s="219"/>
      <c r="ARF67" s="219"/>
      <c r="ARG67" s="219"/>
      <c r="ARH67" s="219"/>
      <c r="ARI67" s="219"/>
      <c r="ARJ67" s="219"/>
      <c r="ARK67" s="219"/>
      <c r="ARL67" s="219"/>
      <c r="ARM67" s="219"/>
      <c r="ARN67" s="219"/>
      <c r="ARO67" s="219"/>
      <c r="ARP67" s="219"/>
      <c r="ARQ67" s="219"/>
      <c r="ARR67" s="219"/>
      <c r="ARS67" s="219"/>
      <c r="ART67" s="219"/>
      <c r="ARU67" s="219"/>
      <c r="ARV67" s="219"/>
      <c r="ARW67" s="219"/>
      <c r="ARX67" s="219"/>
      <c r="ARY67" s="219"/>
      <c r="ARZ67" s="219"/>
      <c r="ASA67" s="219"/>
      <c r="ASB67" s="219"/>
      <c r="ASC67" s="219"/>
      <c r="ASD67" s="219"/>
      <c r="ASE67" s="219"/>
      <c r="ASF67" s="219"/>
      <c r="ASG67" s="219"/>
      <c r="ASH67" s="219"/>
      <c r="ASI67" s="219"/>
      <c r="ASJ67" s="219"/>
      <c r="ASK67" s="219"/>
      <c r="ASL67" s="219"/>
      <c r="ASM67" s="219"/>
      <c r="ASN67" s="219"/>
      <c r="ASO67" s="219"/>
      <c r="ASP67" s="219"/>
      <c r="ASQ67" s="219"/>
      <c r="ASR67" s="219"/>
      <c r="ASS67" s="219"/>
      <c r="AST67" s="219"/>
      <c r="ASU67" s="219"/>
      <c r="ASV67" s="219"/>
      <c r="ASW67" s="219"/>
      <c r="ASX67" s="219"/>
      <c r="ASY67" s="219"/>
      <c r="ASZ67" s="219"/>
      <c r="ATA67" s="219"/>
      <c r="ATB67" s="219"/>
      <c r="ATC67" s="219"/>
      <c r="ATD67" s="219"/>
      <c r="ATE67" s="219"/>
      <c r="ATF67" s="219"/>
      <c r="ATG67" s="219"/>
      <c r="ATH67" s="219"/>
      <c r="ATI67" s="219"/>
      <c r="ATJ67" s="219"/>
      <c r="ATK67" s="219"/>
      <c r="ATL67" s="219"/>
      <c r="ATM67" s="219"/>
      <c r="ATN67" s="219"/>
      <c r="ATO67" s="219"/>
      <c r="ATP67" s="219"/>
      <c r="ATQ67" s="219"/>
      <c r="ATR67" s="219"/>
      <c r="ATS67" s="219"/>
      <c r="ATT67" s="219"/>
      <c r="ATU67" s="219"/>
      <c r="ATV67" s="219"/>
      <c r="ATW67" s="219"/>
      <c r="ATX67" s="219"/>
      <c r="ATY67" s="219"/>
      <c r="ATZ67" s="219"/>
      <c r="AUA67" s="219"/>
      <c r="AUB67" s="219"/>
      <c r="AUC67" s="219"/>
      <c r="AUD67" s="219"/>
      <c r="AUE67" s="219"/>
      <c r="AUF67" s="219"/>
      <c r="AUG67" s="219"/>
      <c r="AUH67" s="219"/>
      <c r="AUI67" s="219"/>
      <c r="AUJ67" s="219"/>
      <c r="AUK67" s="219"/>
      <c r="AUL67" s="219"/>
      <c r="AUM67" s="219"/>
      <c r="AUN67" s="219"/>
      <c r="AUO67" s="219"/>
      <c r="AUP67" s="219"/>
      <c r="AUQ67" s="219"/>
      <c r="AUR67" s="219"/>
      <c r="AUS67" s="219"/>
      <c r="AUT67" s="219"/>
      <c r="AUU67" s="219"/>
      <c r="AUV67" s="219"/>
      <c r="AUW67" s="219"/>
      <c r="AUX67" s="219"/>
      <c r="AUY67" s="219"/>
      <c r="AUZ67" s="219"/>
      <c r="AVA67" s="219"/>
      <c r="AVB67" s="219"/>
      <c r="AVC67" s="219"/>
      <c r="AVD67" s="219"/>
      <c r="AVE67" s="219"/>
      <c r="AVF67" s="219"/>
      <c r="AVG67" s="219"/>
      <c r="AVH67" s="219"/>
      <c r="AVI67" s="219"/>
      <c r="AVJ67" s="219"/>
      <c r="AVK67" s="219"/>
      <c r="AVL67" s="219"/>
      <c r="AVM67" s="219"/>
      <c r="AVN67" s="219"/>
      <c r="AVO67" s="219"/>
      <c r="AVP67" s="219"/>
      <c r="AVQ67" s="219"/>
      <c r="AVR67" s="219"/>
      <c r="AVS67" s="219"/>
      <c r="AVT67" s="219"/>
      <c r="AVU67" s="219"/>
      <c r="AVV67" s="219"/>
      <c r="AVW67" s="219"/>
      <c r="AVX67" s="219"/>
      <c r="AVY67" s="219"/>
      <c r="AVZ67" s="219"/>
      <c r="AWA67" s="219"/>
      <c r="AWB67" s="219"/>
      <c r="AWC67" s="219"/>
      <c r="AWD67" s="219"/>
      <c r="AWE67" s="219"/>
      <c r="AWF67" s="219"/>
      <c r="AWG67" s="219"/>
      <c r="AWH67" s="219"/>
      <c r="AWI67" s="219"/>
      <c r="AWJ67" s="219"/>
      <c r="AWK67" s="219"/>
      <c r="AWL67" s="219"/>
      <c r="AWM67" s="219"/>
      <c r="AWN67" s="219"/>
      <c r="AWO67" s="219"/>
      <c r="AWP67" s="219"/>
      <c r="AWQ67" s="219"/>
      <c r="AWR67" s="219"/>
      <c r="AWS67" s="219"/>
      <c r="AWT67" s="219"/>
      <c r="AWU67" s="219"/>
      <c r="AWV67" s="219"/>
      <c r="AWW67" s="219"/>
      <c r="AWX67" s="219"/>
      <c r="AWY67" s="219"/>
      <c r="AWZ67" s="219"/>
      <c r="AXA67" s="219"/>
      <c r="AXB67" s="219"/>
      <c r="AXC67" s="219"/>
      <c r="AXD67" s="219"/>
      <c r="AXE67" s="219"/>
      <c r="AXF67" s="219"/>
      <c r="AXG67" s="219"/>
      <c r="AXH67" s="219"/>
      <c r="AXI67" s="219"/>
      <c r="AXJ67" s="219"/>
      <c r="AXK67" s="219"/>
      <c r="AXL67" s="219"/>
      <c r="AXM67" s="219"/>
      <c r="AXN67" s="219"/>
      <c r="BBY67" s="219"/>
      <c r="BBZ67" s="219"/>
      <c r="BCA67" s="219"/>
      <c r="BCB67" s="219"/>
      <c r="BCC67" s="219"/>
      <c r="BCD67" s="219"/>
      <c r="BCE67" s="219"/>
      <c r="BCF67" s="219"/>
      <c r="BCG67" s="219"/>
      <c r="BCH67" s="219"/>
      <c r="BCI67" s="219"/>
      <c r="BCJ67" s="219"/>
      <c r="BCK67" s="219"/>
      <c r="BCL67" s="219"/>
      <c r="BCM67" s="219"/>
      <c r="BCN67" s="219"/>
      <c r="BCO67" s="219"/>
      <c r="BCP67" s="219"/>
      <c r="BCQ67" s="219"/>
      <c r="BCR67" s="219"/>
      <c r="BKD67" s="219"/>
      <c r="BKE67" s="219"/>
      <c r="BKF67" s="219"/>
      <c r="BKG67" s="219"/>
      <c r="BKH67" s="219"/>
      <c r="BKI67" s="219"/>
      <c r="BKJ67" s="219"/>
      <c r="BKK67" s="219"/>
      <c r="BKL67" s="219"/>
      <c r="BKM67" s="219"/>
      <c r="BKN67" s="219"/>
      <c r="BKO67" s="219"/>
      <c r="BKP67" s="219"/>
      <c r="BKQ67" s="219"/>
      <c r="BKR67" s="219"/>
      <c r="BKS67" s="219"/>
      <c r="BKT67" s="219"/>
      <c r="BKU67" s="219"/>
      <c r="BKV67" s="219"/>
      <c r="BKW67" s="219"/>
      <c r="BKX67" s="219"/>
      <c r="BKY67" s="219"/>
      <c r="BKZ67" s="219"/>
      <c r="BLA67" s="219"/>
      <c r="BLB67" s="219"/>
      <c r="BLC67" s="219"/>
    </row>
    <row r="68" spans="1:1667" x14ac:dyDescent="0.2">
      <c r="A68" s="219"/>
      <c r="B68" s="219"/>
      <c r="C68" s="219"/>
      <c r="D68" s="219"/>
      <c r="E68" s="219"/>
      <c r="F68" s="219"/>
      <c r="G68" s="219"/>
      <c r="H68" s="219"/>
      <c r="I68" s="219"/>
      <c r="J68" s="219"/>
      <c r="K68" s="219"/>
      <c r="L68" s="219"/>
      <c r="M68" s="219"/>
      <c r="N68" s="219"/>
      <c r="O68" s="219"/>
      <c r="P68" s="219"/>
      <c r="Q68" s="219"/>
      <c r="R68" s="219"/>
      <c r="S68" s="219"/>
      <c r="T68" s="219"/>
      <c r="U68" s="219"/>
      <c r="V68" s="219"/>
      <c r="W68" s="219"/>
      <c r="X68" s="219"/>
      <c r="Y68" s="219"/>
      <c r="SO68" s="237"/>
      <c r="SP68" s="237"/>
      <c r="SQ68" s="295"/>
      <c r="SR68" s="295"/>
      <c r="TV68" s="219"/>
      <c r="TW68" s="219"/>
      <c r="TX68" s="219"/>
      <c r="TY68" s="219"/>
      <c r="XY68" s="219"/>
      <c r="XZ68" s="219"/>
      <c r="YA68" s="219"/>
      <c r="YB68" s="219"/>
      <c r="YC68" s="219"/>
      <c r="AAG68" s="219"/>
      <c r="AAH68" s="219"/>
      <c r="AAI68" s="219"/>
      <c r="AAJ68" s="219"/>
      <c r="AAK68" s="219"/>
      <c r="AAL68" s="219"/>
      <c r="AAM68" s="219"/>
      <c r="AAN68" s="219"/>
      <c r="AAO68" s="219"/>
      <c r="AAP68" s="219"/>
      <c r="AAQ68" s="219"/>
      <c r="AAR68" s="219"/>
      <c r="AAS68" s="219"/>
      <c r="AAT68" s="219"/>
      <c r="AAU68" s="219"/>
      <c r="AAV68" s="219"/>
      <c r="AAW68" s="219"/>
      <c r="AAX68" s="219"/>
      <c r="AAY68" s="219"/>
      <c r="AAZ68" s="219"/>
      <c r="ABA68" s="219"/>
      <c r="ABB68" s="219"/>
      <c r="ABC68" s="219"/>
      <c r="ABD68" s="219"/>
      <c r="ABE68" s="219"/>
      <c r="ABF68" s="219"/>
      <c r="ABG68" s="219"/>
      <c r="ABH68" s="219"/>
      <c r="ABI68" s="219"/>
      <c r="ABJ68" s="219"/>
      <c r="ABK68" s="219"/>
      <c r="ABL68" s="219"/>
      <c r="ABR68" s="219"/>
      <c r="ABS68" s="219"/>
      <c r="ABT68" s="219"/>
      <c r="ABU68" s="219"/>
      <c r="ABV68" s="219"/>
      <c r="ABW68" s="219"/>
      <c r="ABX68" s="219"/>
      <c r="ABY68" s="219"/>
      <c r="ABZ68" s="219"/>
      <c r="AJQ68" s="219"/>
      <c r="AJR68" s="219"/>
      <c r="AJS68" s="219"/>
      <c r="AJT68" s="219"/>
      <c r="AJU68" s="219"/>
      <c r="AJV68" s="219"/>
      <c r="AJW68" s="219"/>
      <c r="AJX68" s="219"/>
      <c r="AJY68" s="219"/>
      <c r="AJZ68" s="219"/>
      <c r="AKA68" s="219"/>
      <c r="AKB68" s="219"/>
      <c r="AKC68" s="219"/>
      <c r="AKD68" s="219"/>
      <c r="AKE68" s="219"/>
      <c r="AKF68" s="219"/>
      <c r="AKG68" s="219"/>
      <c r="AKH68" s="219"/>
      <c r="AKI68" s="219"/>
      <c r="AKJ68" s="219"/>
      <c r="AKK68" s="219"/>
      <c r="AKL68" s="219"/>
      <c r="AKM68" s="219"/>
      <c r="AKN68" s="219"/>
      <c r="AKO68" s="219"/>
      <c r="AKP68" s="219"/>
      <c r="AKQ68" s="219"/>
      <c r="AKR68" s="219"/>
      <c r="AKS68" s="219"/>
      <c r="AKT68" s="219"/>
      <c r="AKU68" s="219"/>
      <c r="AKV68" s="219"/>
      <c r="AKW68" s="219"/>
      <c r="AKX68" s="219"/>
      <c r="AKY68" s="219"/>
      <c r="AKZ68" s="219"/>
      <c r="ALA68" s="219"/>
      <c r="ALB68" s="219"/>
      <c r="ALC68" s="219"/>
      <c r="ALD68" s="219"/>
      <c r="ALE68" s="219"/>
      <c r="ALF68" s="219"/>
      <c r="ALG68" s="219"/>
      <c r="ALH68" s="219"/>
      <c r="ALI68" s="219"/>
      <c r="ALJ68" s="219"/>
      <c r="ALK68" s="219"/>
      <c r="ALL68" s="219"/>
      <c r="ALM68" s="219"/>
      <c r="ALN68" s="219"/>
      <c r="ALO68" s="219"/>
      <c r="ALP68" s="219"/>
      <c r="ALQ68" s="219"/>
      <c r="ALR68" s="219"/>
      <c r="ALS68" s="219"/>
      <c r="ALT68" s="219"/>
      <c r="ALU68" s="219"/>
      <c r="ALV68" s="219"/>
      <c r="ALW68" s="219"/>
      <c r="ALX68" s="219"/>
      <c r="ALY68" s="219"/>
      <c r="ALZ68" s="219"/>
      <c r="AMA68" s="219"/>
      <c r="AMB68" s="219"/>
      <c r="AMC68" s="219"/>
      <c r="AMD68" s="219"/>
      <c r="AME68" s="219"/>
      <c r="AMF68" s="219"/>
      <c r="AMG68" s="219"/>
      <c r="AMH68" s="219"/>
      <c r="AMI68" s="219"/>
      <c r="AMJ68" s="219"/>
      <c r="AMK68" s="219"/>
      <c r="AML68" s="219"/>
      <c r="AMM68" s="219"/>
      <c r="AMN68" s="219"/>
      <c r="AMO68" s="219"/>
      <c r="AMP68" s="219"/>
      <c r="AMQ68" s="219"/>
      <c r="AMR68" s="219"/>
      <c r="AMS68" s="219"/>
      <c r="AMT68" s="219"/>
      <c r="AMU68" s="219"/>
      <c r="AMV68" s="219"/>
      <c r="AMW68" s="219"/>
      <c r="AMX68" s="219"/>
      <c r="AMY68" s="219"/>
      <c r="AMZ68" s="219"/>
      <c r="ANA68" s="219"/>
      <c r="ANB68" s="219"/>
      <c r="ANC68" s="219"/>
      <c r="AND68" s="219"/>
      <c r="ANE68" s="219"/>
      <c r="ANF68" s="219"/>
      <c r="ANG68" s="219"/>
      <c r="ANH68" s="219"/>
      <c r="ANI68" s="219"/>
      <c r="ANJ68" s="219"/>
      <c r="ANK68" s="219"/>
      <c r="ANL68" s="219"/>
      <c r="ANM68" s="219"/>
      <c r="ANN68" s="219"/>
      <c r="ANO68" s="219"/>
      <c r="ANP68" s="219"/>
      <c r="ANQ68" s="219"/>
      <c r="ANR68" s="219"/>
      <c r="ANS68" s="219"/>
      <c r="ANT68" s="219"/>
      <c r="ANU68" s="219"/>
      <c r="ANV68" s="219"/>
      <c r="ANW68" s="219"/>
      <c r="ANX68" s="219"/>
      <c r="ANY68" s="219"/>
      <c r="ANZ68" s="219"/>
      <c r="AOA68" s="219"/>
      <c r="AOB68" s="219"/>
      <c r="AOC68" s="219"/>
      <c r="AOD68" s="219"/>
      <c r="AOE68" s="219"/>
      <c r="AOF68" s="219"/>
      <c r="AOG68" s="219"/>
      <c r="AOH68" s="219"/>
      <c r="AOI68" s="219"/>
      <c r="AOJ68" s="219"/>
      <c r="AOK68" s="219"/>
      <c r="AOL68" s="219"/>
      <c r="AOM68" s="219"/>
      <c r="AON68" s="219"/>
      <c r="AOO68" s="219"/>
      <c r="AOP68" s="219"/>
      <c r="AOQ68" s="219"/>
      <c r="AOR68" s="219"/>
      <c r="AOS68" s="219"/>
      <c r="AOT68" s="219"/>
      <c r="AOU68" s="219"/>
      <c r="AOV68" s="219"/>
      <c r="AOW68" s="219"/>
      <c r="AOX68" s="219"/>
      <c r="AOY68" s="219"/>
      <c r="AOZ68" s="219"/>
      <c r="APA68" s="219"/>
      <c r="APB68" s="219"/>
      <c r="APC68" s="219"/>
      <c r="APD68" s="219"/>
      <c r="APE68" s="219"/>
      <c r="APF68" s="219"/>
      <c r="APG68" s="219"/>
      <c r="APH68" s="219"/>
      <c r="API68" s="219"/>
      <c r="APJ68" s="219"/>
      <c r="APK68" s="219"/>
      <c r="APL68" s="219"/>
      <c r="APM68" s="219"/>
      <c r="APN68" s="219"/>
      <c r="APO68" s="219"/>
      <c r="APP68" s="219"/>
      <c r="APQ68" s="219"/>
      <c r="APR68" s="219"/>
      <c r="APS68" s="219"/>
      <c r="APT68" s="219"/>
      <c r="APU68" s="219"/>
      <c r="APV68" s="219"/>
      <c r="APW68" s="219"/>
      <c r="APX68" s="219"/>
      <c r="APY68" s="219"/>
      <c r="APZ68" s="219"/>
      <c r="AQA68" s="219"/>
      <c r="AQB68" s="219"/>
      <c r="AQC68" s="219"/>
      <c r="AQD68" s="219"/>
      <c r="AQE68" s="219"/>
      <c r="AQF68" s="219"/>
      <c r="AQG68" s="219"/>
      <c r="AQH68" s="219"/>
      <c r="AQI68" s="219"/>
      <c r="AQJ68" s="219"/>
      <c r="AQK68" s="219"/>
      <c r="AQL68" s="219"/>
      <c r="AQM68" s="219"/>
      <c r="AQN68" s="219"/>
      <c r="AQO68" s="219"/>
      <c r="AQP68" s="219"/>
      <c r="AQQ68" s="219"/>
      <c r="AQR68" s="219"/>
      <c r="AQS68" s="219"/>
      <c r="AQT68" s="219"/>
      <c r="AQU68" s="219"/>
      <c r="AQV68" s="219"/>
      <c r="AQW68" s="219"/>
      <c r="AQX68" s="219"/>
      <c r="AQY68" s="219"/>
      <c r="AQZ68" s="219"/>
      <c r="ARA68" s="219"/>
      <c r="ARB68" s="219"/>
      <c r="ARC68" s="219"/>
      <c r="ARD68" s="219"/>
      <c r="ARE68" s="219"/>
      <c r="ARF68" s="219"/>
      <c r="ARG68" s="219"/>
      <c r="ARH68" s="219"/>
      <c r="ARI68" s="219"/>
      <c r="ARJ68" s="219"/>
      <c r="ARK68" s="219"/>
      <c r="ARL68" s="219"/>
      <c r="ARM68" s="219"/>
      <c r="ARN68" s="219"/>
      <c r="ARO68" s="219"/>
      <c r="ARP68" s="219"/>
      <c r="ARQ68" s="219"/>
      <c r="ARR68" s="219"/>
      <c r="ARS68" s="219"/>
      <c r="ART68" s="219"/>
      <c r="ARU68" s="219"/>
      <c r="ARV68" s="219"/>
      <c r="ARW68" s="219"/>
      <c r="ARX68" s="219"/>
      <c r="ARY68" s="219"/>
      <c r="ARZ68" s="219"/>
      <c r="ASA68" s="219"/>
      <c r="ASB68" s="219"/>
      <c r="ASC68" s="219"/>
      <c r="ASD68" s="219"/>
      <c r="ASE68" s="219"/>
      <c r="ASF68" s="219"/>
      <c r="ASG68" s="219"/>
      <c r="ASH68" s="219"/>
      <c r="ASI68" s="219"/>
      <c r="ASJ68" s="219"/>
      <c r="ASK68" s="219"/>
      <c r="ASL68" s="219"/>
      <c r="ASM68" s="219"/>
      <c r="ASN68" s="219"/>
      <c r="ASO68" s="219"/>
      <c r="ASP68" s="219"/>
      <c r="ASQ68" s="219"/>
      <c r="ASR68" s="219"/>
      <c r="ASS68" s="219"/>
      <c r="AST68" s="219"/>
      <c r="ASU68" s="219"/>
      <c r="ASV68" s="219"/>
      <c r="ASW68" s="219"/>
      <c r="ASX68" s="219"/>
      <c r="ASY68" s="219"/>
      <c r="ASZ68" s="219"/>
      <c r="ATA68" s="219"/>
      <c r="ATB68" s="219"/>
      <c r="ATC68" s="219"/>
      <c r="ATD68" s="219"/>
      <c r="ATE68" s="219"/>
      <c r="ATF68" s="219"/>
      <c r="ATG68" s="219"/>
      <c r="ATH68" s="219"/>
      <c r="ATI68" s="219"/>
      <c r="ATJ68" s="219"/>
      <c r="ATK68" s="219"/>
      <c r="ATL68" s="219"/>
      <c r="ATM68" s="219"/>
      <c r="ATN68" s="219"/>
      <c r="ATO68" s="219"/>
      <c r="ATP68" s="219"/>
      <c r="ATQ68" s="219"/>
      <c r="ATR68" s="219"/>
      <c r="ATS68" s="219"/>
      <c r="ATT68" s="219"/>
      <c r="ATU68" s="219"/>
      <c r="ATV68" s="219"/>
      <c r="ATW68" s="219"/>
      <c r="ATX68" s="219"/>
      <c r="ATY68" s="219"/>
      <c r="ATZ68" s="219"/>
      <c r="AUA68" s="219"/>
      <c r="AUB68" s="219"/>
      <c r="AUC68" s="219"/>
      <c r="AUD68" s="219"/>
      <c r="AUE68" s="219"/>
      <c r="AUF68" s="219"/>
      <c r="AUG68" s="219"/>
      <c r="AUH68" s="219"/>
      <c r="AUI68" s="219"/>
      <c r="AUJ68" s="219"/>
      <c r="AUK68" s="219"/>
      <c r="AUL68" s="219"/>
      <c r="AUM68" s="219"/>
      <c r="AUN68" s="219"/>
      <c r="AUO68" s="219"/>
      <c r="AUP68" s="219"/>
      <c r="AUQ68" s="219"/>
      <c r="AUR68" s="219"/>
      <c r="AUS68" s="219"/>
      <c r="AUT68" s="219"/>
      <c r="AUU68" s="219"/>
      <c r="AUV68" s="219"/>
      <c r="AUW68" s="219"/>
      <c r="AUX68" s="219"/>
      <c r="AUY68" s="219"/>
      <c r="AUZ68" s="219"/>
      <c r="AVA68" s="219"/>
      <c r="AVB68" s="219"/>
      <c r="AVC68" s="219"/>
      <c r="AVD68" s="219"/>
      <c r="AVE68" s="219"/>
      <c r="AVF68" s="219"/>
      <c r="AVG68" s="219"/>
      <c r="AVH68" s="219"/>
      <c r="AVI68" s="219"/>
      <c r="AVJ68" s="219"/>
      <c r="AVK68" s="219"/>
      <c r="AVL68" s="219"/>
      <c r="AVM68" s="219"/>
      <c r="AVN68" s="219"/>
      <c r="AVO68" s="219"/>
      <c r="AVP68" s="219"/>
      <c r="AVQ68" s="219"/>
      <c r="AVR68" s="219"/>
      <c r="AVS68" s="219"/>
      <c r="AVT68" s="219"/>
      <c r="AVU68" s="219"/>
      <c r="AVV68" s="219"/>
      <c r="AVW68" s="219"/>
      <c r="AVX68" s="219"/>
      <c r="AVY68" s="219"/>
      <c r="AVZ68" s="219"/>
      <c r="AWA68" s="219"/>
      <c r="AWB68" s="219"/>
      <c r="AWC68" s="219"/>
      <c r="AWD68" s="219"/>
      <c r="AWE68" s="219"/>
      <c r="AWF68" s="219"/>
      <c r="AWG68" s="219"/>
      <c r="AWH68" s="219"/>
      <c r="AWI68" s="219"/>
      <c r="AWJ68" s="219"/>
      <c r="AWK68" s="219"/>
      <c r="AWL68" s="219"/>
      <c r="AWM68" s="219"/>
      <c r="AWN68" s="219"/>
      <c r="AWO68" s="219"/>
      <c r="AWP68" s="219"/>
      <c r="AWQ68" s="219"/>
      <c r="AWR68" s="219"/>
      <c r="AWS68" s="219"/>
      <c r="AWT68" s="219"/>
      <c r="AWU68" s="219"/>
      <c r="AWV68" s="219"/>
      <c r="AWW68" s="219"/>
      <c r="AWX68" s="219"/>
      <c r="AWY68" s="219"/>
      <c r="AWZ68" s="219"/>
      <c r="AXA68" s="219"/>
      <c r="AXB68" s="219"/>
      <c r="AXC68" s="219"/>
      <c r="AXD68" s="219"/>
      <c r="AXE68" s="219"/>
      <c r="AXF68" s="219"/>
      <c r="AXG68" s="219"/>
      <c r="AXH68" s="219"/>
      <c r="AXI68" s="219"/>
      <c r="AXJ68" s="219"/>
      <c r="AXK68" s="219"/>
      <c r="AXL68" s="219"/>
      <c r="AXM68" s="219"/>
      <c r="AXN68" s="219"/>
      <c r="BBY68" s="219"/>
      <c r="BBZ68" s="219"/>
      <c r="BCA68" s="219"/>
      <c r="BCB68" s="219"/>
      <c r="BCC68" s="219"/>
      <c r="BCD68" s="219"/>
      <c r="BCE68" s="219"/>
      <c r="BCF68" s="219"/>
      <c r="BCG68" s="219"/>
      <c r="BCH68" s="219"/>
      <c r="BCI68" s="219"/>
      <c r="BCJ68" s="219"/>
      <c r="BCK68" s="219"/>
      <c r="BCL68" s="219"/>
      <c r="BCM68" s="219"/>
      <c r="BCN68" s="219"/>
      <c r="BCO68" s="219"/>
      <c r="BCP68" s="219"/>
      <c r="BCQ68" s="219"/>
      <c r="BCR68" s="219"/>
      <c r="BKD68" s="219"/>
      <c r="BKE68" s="219"/>
      <c r="BKF68" s="219"/>
      <c r="BKG68" s="219"/>
      <c r="BKH68" s="219"/>
      <c r="BKI68" s="219"/>
      <c r="BKJ68" s="219"/>
      <c r="BKK68" s="219"/>
      <c r="BKL68" s="219"/>
      <c r="BKM68" s="219"/>
      <c r="BKN68" s="219"/>
      <c r="BKO68" s="219"/>
      <c r="BKP68" s="219"/>
      <c r="BKQ68" s="219"/>
      <c r="BKR68" s="219"/>
      <c r="BKS68" s="219"/>
      <c r="BKT68" s="219"/>
      <c r="BKU68" s="219"/>
      <c r="BKV68" s="219"/>
      <c r="BKW68" s="219"/>
      <c r="BKX68" s="219"/>
      <c r="BKY68" s="219"/>
      <c r="BKZ68" s="219"/>
      <c r="BLA68" s="219"/>
      <c r="BLB68" s="219"/>
      <c r="BLC68" s="219"/>
    </row>
    <row r="69" spans="1:1667" x14ac:dyDescent="0.25">
      <c r="A69" s="219"/>
      <c r="B69" s="219"/>
      <c r="C69" s="219"/>
      <c r="D69" s="219"/>
      <c r="E69" s="219"/>
      <c r="F69" s="219"/>
      <c r="G69" s="219"/>
      <c r="H69" s="219"/>
      <c r="I69" s="219"/>
      <c r="J69" s="219"/>
      <c r="K69" s="219"/>
      <c r="L69" s="219"/>
      <c r="M69" s="219"/>
      <c r="N69" s="219"/>
      <c r="O69" s="219"/>
      <c r="P69" s="219"/>
      <c r="Q69" s="219"/>
      <c r="R69" s="219"/>
      <c r="S69" s="219"/>
      <c r="T69" s="219"/>
      <c r="U69" s="219"/>
      <c r="V69" s="219"/>
      <c r="W69" s="219"/>
      <c r="X69" s="219"/>
      <c r="Y69" s="219"/>
      <c r="Z69" s="219"/>
      <c r="AA69" s="219"/>
      <c r="AB69" s="219"/>
      <c r="AC69" s="219"/>
      <c r="AD69" s="219"/>
      <c r="AE69" s="319"/>
      <c r="AF69" s="219"/>
      <c r="AG69" s="219"/>
      <c r="AH69" s="219"/>
      <c r="AI69" s="219"/>
      <c r="AJ69" s="219"/>
      <c r="AK69" s="219"/>
      <c r="AL69" s="219"/>
      <c r="AM69" s="219"/>
      <c r="AN69" s="219"/>
      <c r="AO69" s="219"/>
      <c r="AP69" s="219"/>
      <c r="AQ69" s="219"/>
      <c r="AR69" s="219"/>
      <c r="AS69" s="219"/>
      <c r="AT69" s="219"/>
      <c r="AU69" s="219"/>
      <c r="AV69" s="219"/>
      <c r="AW69" s="219"/>
      <c r="AX69" s="219"/>
      <c r="AY69" s="219"/>
      <c r="AZ69" s="219"/>
      <c r="BA69" s="219"/>
      <c r="BB69" s="219"/>
      <c r="BC69" s="219"/>
      <c r="BD69" s="219"/>
      <c r="BE69" s="219"/>
      <c r="BF69" s="219"/>
      <c r="BG69" s="219"/>
      <c r="BH69" s="219"/>
      <c r="BI69" s="219"/>
      <c r="BJ69" s="219"/>
      <c r="BK69" s="219"/>
      <c r="BL69" s="219"/>
      <c r="BM69" s="219"/>
      <c r="BN69" s="219"/>
      <c r="BO69" s="219"/>
      <c r="BP69" s="219"/>
      <c r="BQ69" s="219"/>
      <c r="BR69" s="219"/>
      <c r="BS69" s="219"/>
      <c r="BT69" s="219"/>
      <c r="BU69" s="219"/>
      <c r="BV69" s="219"/>
      <c r="BW69" s="219"/>
      <c r="BX69" s="219"/>
      <c r="BY69" s="219"/>
      <c r="BZ69" s="219"/>
      <c r="CA69" s="219"/>
      <c r="CB69" s="219"/>
      <c r="CC69" s="219"/>
      <c r="CD69" s="219"/>
      <c r="CE69" s="219"/>
      <c r="CF69" s="219"/>
      <c r="CG69" s="219"/>
      <c r="CH69" s="219"/>
      <c r="CI69" s="219"/>
      <c r="CJ69" s="219"/>
      <c r="CK69" s="219"/>
      <c r="CL69" s="219"/>
      <c r="CM69" s="219"/>
      <c r="CN69" s="219"/>
      <c r="CO69" s="219"/>
      <c r="CP69" s="219"/>
      <c r="CQ69" s="219"/>
      <c r="CR69" s="219"/>
      <c r="CS69" s="219"/>
      <c r="CT69" s="219"/>
      <c r="CU69" s="219"/>
      <c r="CV69" s="219"/>
      <c r="CW69" s="219"/>
      <c r="CX69" s="219"/>
      <c r="CY69" s="219"/>
      <c r="CZ69" s="219"/>
      <c r="DA69" s="219"/>
      <c r="DB69" s="219"/>
      <c r="DC69" s="219"/>
      <c r="DD69" s="219"/>
      <c r="DE69" s="219"/>
      <c r="DF69" s="219"/>
      <c r="DG69" s="219"/>
      <c r="DH69" s="219"/>
      <c r="DI69" s="219"/>
      <c r="DJ69" s="219"/>
      <c r="DK69" s="219"/>
      <c r="DL69" s="219"/>
      <c r="DM69" s="219"/>
      <c r="DN69" s="219"/>
      <c r="DO69" s="219"/>
      <c r="DP69" s="219"/>
      <c r="DQ69" s="219"/>
      <c r="DR69" s="219"/>
      <c r="DS69" s="219"/>
      <c r="DT69" s="219"/>
      <c r="DU69" s="219"/>
      <c r="DV69" s="219"/>
      <c r="DW69" s="219"/>
      <c r="DX69" s="219"/>
      <c r="DY69" s="219"/>
      <c r="DZ69" s="219"/>
      <c r="EA69" s="219"/>
      <c r="EB69" s="219"/>
      <c r="EC69" s="219"/>
      <c r="ED69" s="219"/>
      <c r="EE69" s="219"/>
      <c r="EF69" s="219"/>
      <c r="EG69" s="219"/>
      <c r="EH69" s="219"/>
      <c r="EI69" s="219"/>
      <c r="EJ69" s="219"/>
      <c r="EK69" s="219"/>
      <c r="EL69" s="219"/>
      <c r="EM69" s="219"/>
      <c r="EN69" s="219"/>
      <c r="EO69" s="219"/>
      <c r="EP69" s="219"/>
      <c r="EQ69" s="219"/>
      <c r="ER69" s="219"/>
      <c r="ES69" s="219"/>
      <c r="ET69" s="219"/>
      <c r="EU69" s="219"/>
      <c r="EV69" s="219"/>
      <c r="EW69" s="219"/>
      <c r="EX69" s="219"/>
      <c r="EY69" s="219"/>
      <c r="EZ69" s="219"/>
      <c r="FA69" s="219"/>
      <c r="FB69" s="219"/>
      <c r="FC69" s="219"/>
      <c r="FD69" s="219"/>
      <c r="FE69" s="219"/>
      <c r="FF69" s="219"/>
      <c r="FG69" s="219"/>
      <c r="FH69" s="219"/>
      <c r="FI69" s="219"/>
      <c r="FJ69" s="219"/>
      <c r="FK69" s="219"/>
      <c r="FL69" s="219"/>
      <c r="FM69" s="219"/>
      <c r="FN69" s="219"/>
      <c r="FO69" s="219"/>
      <c r="FP69" s="219"/>
      <c r="FQ69" s="219"/>
      <c r="FR69" s="219"/>
      <c r="FS69" s="219"/>
      <c r="FT69" s="219"/>
      <c r="FU69" s="219"/>
      <c r="FV69" s="219"/>
      <c r="FW69" s="219"/>
      <c r="FX69" s="219"/>
      <c r="FY69" s="219"/>
      <c r="FZ69" s="219"/>
      <c r="GA69" s="219"/>
      <c r="GB69" s="219"/>
      <c r="GC69" s="219"/>
      <c r="GD69" s="219"/>
      <c r="GE69" s="219"/>
      <c r="GF69" s="219"/>
      <c r="GG69" s="219"/>
      <c r="GH69" s="219"/>
      <c r="GI69" s="219"/>
      <c r="GJ69" s="219"/>
      <c r="GK69" s="219"/>
      <c r="GL69" s="219"/>
      <c r="GM69" s="219"/>
      <c r="GN69" s="219"/>
      <c r="GO69" s="219"/>
      <c r="GP69" s="219"/>
      <c r="GQ69" s="219"/>
      <c r="GR69" s="219"/>
      <c r="GS69" s="219"/>
      <c r="GT69" s="219"/>
      <c r="GU69" s="219"/>
      <c r="GV69" s="219"/>
      <c r="GW69" s="219"/>
      <c r="GX69" s="219"/>
      <c r="GY69" s="219"/>
      <c r="GZ69" s="219"/>
      <c r="HA69" s="219"/>
      <c r="HB69" s="219"/>
      <c r="HC69" s="219"/>
      <c r="HD69" s="219"/>
      <c r="HE69" s="219"/>
      <c r="HF69" s="219"/>
      <c r="HG69" s="219"/>
      <c r="HH69" s="219"/>
      <c r="HI69" s="219"/>
      <c r="HJ69" s="219"/>
      <c r="HK69" s="219"/>
      <c r="HL69" s="219"/>
      <c r="HM69" s="219"/>
      <c r="HN69" s="219"/>
      <c r="HO69" s="219"/>
      <c r="HP69" s="219"/>
      <c r="HQ69" s="219"/>
      <c r="HR69" s="219"/>
      <c r="HS69" s="219"/>
      <c r="HT69" s="219"/>
      <c r="HU69" s="219"/>
      <c r="HV69" s="219"/>
      <c r="HW69" s="219"/>
      <c r="HX69" s="219"/>
      <c r="HY69" s="219"/>
      <c r="HZ69" s="219"/>
      <c r="IA69" s="219"/>
      <c r="IB69" s="219"/>
      <c r="IC69" s="219"/>
      <c r="ID69" s="219"/>
      <c r="IE69" s="219"/>
      <c r="IF69" s="219"/>
      <c r="IG69" s="219"/>
      <c r="IH69" s="219"/>
      <c r="II69" s="219"/>
      <c r="IJ69" s="219"/>
      <c r="IK69" s="219"/>
      <c r="IL69" s="219"/>
      <c r="IM69" s="219"/>
      <c r="IN69" s="219"/>
      <c r="IO69" s="219"/>
      <c r="IP69" s="219"/>
      <c r="IQ69" s="219"/>
      <c r="IR69" s="219"/>
      <c r="IS69" s="219"/>
      <c r="IT69" s="219"/>
      <c r="IU69" s="219"/>
      <c r="IV69" s="219"/>
      <c r="IW69" s="219"/>
      <c r="IX69" s="219"/>
      <c r="IY69" s="219"/>
      <c r="IZ69" s="219"/>
      <c r="JA69" s="219"/>
      <c r="JB69" s="219"/>
      <c r="JC69" s="219"/>
      <c r="JD69" s="219"/>
      <c r="JE69" s="219"/>
      <c r="JF69" s="219"/>
      <c r="JG69" s="219"/>
      <c r="JH69" s="219"/>
      <c r="JI69" s="219"/>
      <c r="JJ69" s="219"/>
      <c r="JK69" s="219"/>
      <c r="JL69" s="219"/>
      <c r="JM69" s="219"/>
      <c r="JN69" s="219"/>
      <c r="JO69" s="219"/>
      <c r="JP69" s="219"/>
      <c r="JQ69" s="219"/>
      <c r="JR69" s="219"/>
      <c r="JS69" s="219"/>
      <c r="JT69" s="219"/>
      <c r="JU69" s="219"/>
      <c r="JV69" s="219"/>
      <c r="JW69" s="219"/>
      <c r="JX69" s="219"/>
      <c r="JY69" s="219"/>
      <c r="JZ69" s="219"/>
      <c r="KA69" s="219"/>
      <c r="KV69" s="219"/>
      <c r="KW69" s="219"/>
      <c r="KX69" s="219"/>
      <c r="KY69" s="219"/>
      <c r="KZ69" s="219"/>
      <c r="LA69" s="219"/>
      <c r="LB69" s="219"/>
      <c r="LC69" s="219"/>
      <c r="NJ69" s="219"/>
      <c r="NK69" s="219"/>
      <c r="NL69" s="219"/>
      <c r="NM69" s="219"/>
      <c r="NN69" s="219"/>
      <c r="NO69" s="219"/>
      <c r="NP69" s="219"/>
      <c r="NQ69" s="219"/>
      <c r="NR69" s="219"/>
      <c r="NS69" s="219"/>
      <c r="NT69" s="219"/>
      <c r="NU69" s="219"/>
      <c r="NV69" s="219"/>
      <c r="NW69" s="219"/>
      <c r="NX69" s="219"/>
      <c r="NY69" s="219"/>
      <c r="NZ69" s="219"/>
      <c r="OA69" s="219"/>
      <c r="OB69" s="219"/>
      <c r="OC69" s="219"/>
      <c r="OD69" s="219"/>
      <c r="OE69" s="219"/>
      <c r="OF69" s="219"/>
      <c r="OG69" s="219"/>
      <c r="OH69" s="219"/>
      <c r="OI69" s="219"/>
      <c r="OJ69" s="219"/>
      <c r="OK69" s="219"/>
      <c r="OL69" s="219"/>
      <c r="OM69" s="219"/>
      <c r="ON69" s="219"/>
      <c r="OO69" s="219"/>
      <c r="OP69" s="219"/>
      <c r="OQ69" s="219"/>
      <c r="OR69" s="219"/>
      <c r="OS69" s="219"/>
      <c r="OT69" s="219"/>
      <c r="OU69" s="219"/>
      <c r="OV69" s="219"/>
      <c r="OW69" s="219"/>
      <c r="OX69" s="219"/>
      <c r="OY69" s="219"/>
      <c r="OZ69" s="219"/>
      <c r="PA69" s="219"/>
      <c r="PB69" s="219"/>
      <c r="PC69" s="219"/>
      <c r="PD69" s="219"/>
      <c r="PE69" s="219"/>
      <c r="PF69" s="219"/>
      <c r="PG69" s="219"/>
      <c r="PH69" s="219"/>
      <c r="PI69" s="219"/>
      <c r="PJ69" s="219"/>
      <c r="PK69" s="219"/>
      <c r="PL69" s="219"/>
      <c r="PM69" s="219"/>
      <c r="PN69" s="219"/>
      <c r="PO69" s="219"/>
      <c r="PP69" s="219"/>
      <c r="PQ69" s="219"/>
      <c r="PR69" s="219"/>
      <c r="PS69" s="219"/>
      <c r="PT69" s="219"/>
      <c r="PU69" s="219"/>
      <c r="PV69" s="219"/>
      <c r="PW69" s="219"/>
      <c r="PX69" s="219"/>
      <c r="PY69" s="219"/>
      <c r="PZ69" s="219"/>
      <c r="QA69" s="219"/>
      <c r="QB69" s="219"/>
      <c r="QC69" s="219"/>
      <c r="QD69" s="219"/>
      <c r="QE69" s="219"/>
      <c r="QF69" s="219"/>
      <c r="QG69" s="219"/>
      <c r="QH69" s="219"/>
      <c r="QI69" s="219"/>
      <c r="QJ69" s="219"/>
      <c r="QK69" s="219"/>
      <c r="QL69" s="219"/>
      <c r="QM69" s="219"/>
      <c r="QN69" s="219"/>
      <c r="QO69" s="219"/>
      <c r="QP69" s="219"/>
      <c r="QQ69" s="219"/>
      <c r="QR69" s="219"/>
      <c r="QS69" s="219"/>
      <c r="QT69" s="219"/>
      <c r="QU69" s="219"/>
      <c r="QV69" s="219"/>
      <c r="QW69" s="219"/>
      <c r="QX69" s="219"/>
      <c r="QY69" s="219"/>
      <c r="QZ69" s="219"/>
      <c r="RA69" s="219"/>
      <c r="RB69" s="219"/>
      <c r="RC69" s="219"/>
      <c r="RD69" s="219"/>
      <c r="RE69" s="219"/>
      <c r="RF69" s="219"/>
      <c r="RG69" s="219"/>
      <c r="RH69" s="219"/>
      <c r="RI69" s="219"/>
      <c r="RJ69" s="219"/>
      <c r="RK69" s="219"/>
      <c r="RL69" s="219"/>
      <c r="RM69" s="219"/>
      <c r="RN69" s="219"/>
      <c r="RO69" s="219"/>
      <c r="RP69" s="219"/>
      <c r="RQ69" s="219"/>
      <c r="RR69" s="219"/>
      <c r="RS69" s="219"/>
      <c r="RT69" s="219"/>
      <c r="RU69" s="219"/>
      <c r="RV69" s="219"/>
      <c r="RW69" s="219"/>
      <c r="RX69" s="219"/>
      <c r="RY69" s="219"/>
      <c r="RZ69" s="219"/>
      <c r="SA69" s="219"/>
      <c r="SB69" s="219"/>
      <c r="SC69" s="219"/>
      <c r="SD69" s="219"/>
      <c r="SE69" s="219"/>
      <c r="SF69" s="219"/>
      <c r="SG69" s="219"/>
      <c r="SH69" s="219"/>
      <c r="SI69" s="219"/>
      <c r="SJ69" s="219"/>
      <c r="SK69" s="219"/>
      <c r="SL69" s="219"/>
      <c r="SM69" s="219"/>
      <c r="SN69" s="219"/>
      <c r="SO69" s="237"/>
      <c r="SP69" s="237"/>
      <c r="SQ69" s="295"/>
      <c r="SR69" s="295"/>
      <c r="TV69" s="219"/>
      <c r="TW69" s="219"/>
      <c r="TX69" s="219"/>
      <c r="TY69" s="219"/>
      <c r="XY69" s="219"/>
      <c r="XZ69" s="219"/>
      <c r="YA69" s="219"/>
      <c r="YB69" s="219"/>
      <c r="YC69" s="219"/>
      <c r="AAG69" s="219"/>
      <c r="AAH69" s="219"/>
      <c r="AAI69" s="219"/>
      <c r="AAJ69" s="219"/>
      <c r="AAK69" s="219"/>
      <c r="AAL69" s="219"/>
      <c r="AAM69" s="219"/>
      <c r="AAN69" s="219"/>
      <c r="AAO69" s="219"/>
      <c r="AAP69" s="219"/>
      <c r="AAQ69" s="219"/>
      <c r="AAR69" s="219"/>
      <c r="AAS69" s="219"/>
      <c r="AAT69" s="219"/>
      <c r="AAU69" s="219"/>
      <c r="AAV69" s="219"/>
      <c r="AAW69" s="219"/>
      <c r="AAX69" s="219"/>
      <c r="AAY69" s="219"/>
      <c r="AAZ69" s="219"/>
      <c r="ABA69" s="219"/>
      <c r="ABB69" s="219"/>
      <c r="ABC69" s="219"/>
      <c r="ABD69" s="219"/>
      <c r="ABE69" s="219"/>
      <c r="ABF69" s="219"/>
      <c r="ABG69" s="219"/>
      <c r="ABH69" s="219"/>
      <c r="ABI69" s="219"/>
      <c r="ABJ69" s="219"/>
      <c r="ABK69" s="219"/>
      <c r="ABL69" s="219"/>
      <c r="ABM69" s="219"/>
      <c r="ABN69" s="219"/>
      <c r="ABO69" s="219"/>
      <c r="ABP69" s="219"/>
      <c r="ABQ69" s="219"/>
      <c r="ABR69" s="219"/>
      <c r="ABS69" s="219"/>
      <c r="ABT69" s="219"/>
      <c r="ABU69" s="219"/>
      <c r="ABV69" s="219"/>
      <c r="ABW69" s="219"/>
      <c r="ABX69" s="219"/>
      <c r="ABY69" s="219"/>
      <c r="ABZ69" s="219"/>
      <c r="AJQ69" s="219"/>
      <c r="AJR69" s="219"/>
      <c r="AJS69" s="219"/>
      <c r="AJT69" s="219"/>
      <c r="AJU69" s="219"/>
      <c r="AJV69" s="219"/>
      <c r="AJW69" s="219"/>
      <c r="AJX69" s="219"/>
      <c r="AJY69" s="219"/>
      <c r="AJZ69" s="219"/>
      <c r="AKA69" s="219"/>
      <c r="AKB69" s="219"/>
      <c r="AKC69" s="219"/>
      <c r="AKD69" s="219"/>
      <c r="AKE69" s="219"/>
      <c r="AKF69" s="219"/>
      <c r="AKG69" s="219"/>
      <c r="AKH69" s="219"/>
      <c r="AKI69" s="219"/>
      <c r="AKJ69" s="219"/>
      <c r="AKK69" s="219"/>
      <c r="AKL69" s="219"/>
      <c r="AKM69" s="219"/>
      <c r="AKN69" s="219"/>
      <c r="AKO69" s="219"/>
      <c r="AKP69" s="219"/>
      <c r="AKQ69" s="219"/>
      <c r="AKR69" s="219"/>
      <c r="AKS69" s="219"/>
      <c r="AKT69" s="219"/>
      <c r="AKU69" s="219"/>
      <c r="AKV69" s="219"/>
      <c r="AKW69" s="219"/>
      <c r="AKX69" s="219"/>
      <c r="AKY69" s="219"/>
      <c r="AKZ69" s="219"/>
      <c r="ALA69" s="219"/>
      <c r="ALB69" s="219"/>
      <c r="ALC69" s="219"/>
      <c r="ALD69" s="219"/>
      <c r="ALE69" s="219"/>
      <c r="ALF69" s="219"/>
      <c r="ALG69" s="219"/>
      <c r="ALH69" s="219"/>
      <c r="ALI69" s="219"/>
      <c r="ALJ69" s="219"/>
      <c r="ALK69" s="219"/>
      <c r="ALL69" s="219"/>
      <c r="ALM69" s="219"/>
      <c r="ALN69" s="219"/>
      <c r="ALO69" s="219"/>
      <c r="ALP69" s="219"/>
      <c r="ALQ69" s="219"/>
      <c r="ALR69" s="219"/>
      <c r="ALS69" s="219"/>
      <c r="ALT69" s="219"/>
      <c r="ALU69" s="219"/>
      <c r="ALV69" s="219"/>
      <c r="ALW69" s="219"/>
      <c r="ALX69" s="219"/>
      <c r="ALY69" s="219"/>
      <c r="ALZ69" s="219"/>
      <c r="AMA69" s="219"/>
      <c r="AMB69" s="219"/>
      <c r="AMC69" s="219"/>
      <c r="AMD69" s="219"/>
      <c r="AME69" s="219"/>
      <c r="AMF69" s="219"/>
      <c r="AMG69" s="219"/>
      <c r="AMH69" s="219"/>
      <c r="AMI69" s="219"/>
      <c r="AMJ69" s="219"/>
      <c r="AMK69" s="219"/>
      <c r="AML69" s="219"/>
      <c r="AMM69" s="219"/>
      <c r="AMN69" s="219"/>
      <c r="AMO69" s="219"/>
      <c r="AMP69" s="219"/>
      <c r="AMQ69" s="219"/>
      <c r="AMR69" s="219"/>
      <c r="AMS69" s="219"/>
      <c r="AMT69" s="219"/>
      <c r="AMU69" s="219"/>
      <c r="AMV69" s="219"/>
      <c r="AMW69" s="219"/>
      <c r="AMX69" s="219"/>
      <c r="AMY69" s="219"/>
      <c r="AMZ69" s="219"/>
      <c r="ANA69" s="219"/>
      <c r="ANB69" s="219"/>
      <c r="ANC69" s="219"/>
      <c r="AND69" s="219"/>
      <c r="ANE69" s="219"/>
      <c r="ANF69" s="219"/>
      <c r="ANG69" s="219"/>
      <c r="ANH69" s="219"/>
      <c r="ANI69" s="219"/>
      <c r="ANJ69" s="219"/>
      <c r="ANK69" s="219"/>
      <c r="ANL69" s="219"/>
      <c r="ANM69" s="219"/>
      <c r="ANN69" s="219"/>
      <c r="ANO69" s="219"/>
      <c r="ANP69" s="219"/>
      <c r="ANQ69" s="219"/>
      <c r="ANR69" s="219"/>
      <c r="ANS69" s="219"/>
      <c r="ANT69" s="219"/>
      <c r="ANU69" s="219"/>
      <c r="ANV69" s="219"/>
      <c r="ANW69" s="219"/>
      <c r="ANX69" s="219"/>
      <c r="ANY69" s="219"/>
      <c r="ANZ69" s="219"/>
      <c r="AOA69" s="219"/>
      <c r="AOB69" s="219"/>
      <c r="AOC69" s="219"/>
      <c r="AOD69" s="219"/>
      <c r="AOE69" s="219"/>
      <c r="AOF69" s="219"/>
      <c r="AOG69" s="219"/>
      <c r="AOH69" s="219"/>
      <c r="AOI69" s="219"/>
      <c r="AOJ69" s="219"/>
      <c r="AOK69" s="219"/>
      <c r="AOL69" s="219"/>
      <c r="AOM69" s="219"/>
      <c r="AON69" s="219"/>
      <c r="AOO69" s="219"/>
      <c r="AOP69" s="219"/>
      <c r="AOQ69" s="219"/>
      <c r="AOR69" s="219"/>
      <c r="AOS69" s="219"/>
      <c r="AOT69" s="219"/>
      <c r="AOU69" s="219"/>
      <c r="AOV69" s="219"/>
      <c r="AOW69" s="219"/>
      <c r="AOX69" s="219"/>
      <c r="AOY69" s="219"/>
      <c r="AOZ69" s="219"/>
      <c r="APA69" s="219"/>
      <c r="APB69" s="219"/>
      <c r="APC69" s="219"/>
      <c r="APD69" s="219"/>
      <c r="APE69" s="219"/>
      <c r="APF69" s="219"/>
      <c r="APG69" s="219"/>
      <c r="APH69" s="219"/>
      <c r="API69" s="219"/>
      <c r="APJ69" s="219"/>
      <c r="APK69" s="219"/>
      <c r="APL69" s="219"/>
      <c r="APM69" s="219"/>
      <c r="APN69" s="219"/>
      <c r="APO69" s="219"/>
      <c r="APP69" s="219"/>
      <c r="APQ69" s="219"/>
      <c r="APR69" s="219"/>
      <c r="APS69" s="219"/>
      <c r="APT69" s="219"/>
      <c r="APU69" s="219"/>
      <c r="APV69" s="219"/>
      <c r="APW69" s="219"/>
      <c r="APX69" s="219"/>
      <c r="APY69" s="219"/>
      <c r="APZ69" s="219"/>
      <c r="AQA69" s="219"/>
      <c r="AQB69" s="219"/>
      <c r="AQC69" s="219"/>
      <c r="AQD69" s="219"/>
      <c r="AQE69" s="219"/>
      <c r="AQF69" s="219"/>
      <c r="AQG69" s="219"/>
      <c r="AQH69" s="219"/>
      <c r="AQI69" s="219"/>
      <c r="AQJ69" s="219"/>
      <c r="AQK69" s="219"/>
      <c r="AQL69" s="219"/>
      <c r="AQM69" s="219"/>
      <c r="AQN69" s="219"/>
      <c r="AQO69" s="219"/>
      <c r="AQP69" s="219"/>
      <c r="AQQ69" s="219"/>
      <c r="AQR69" s="219"/>
      <c r="AQS69" s="219"/>
      <c r="AQT69" s="219"/>
      <c r="AQU69" s="219"/>
      <c r="AQV69" s="219"/>
      <c r="AQW69" s="219"/>
      <c r="AQX69" s="219"/>
      <c r="AQY69" s="219"/>
      <c r="AQZ69" s="219"/>
      <c r="ARA69" s="219"/>
      <c r="ARB69" s="219"/>
      <c r="ARC69" s="219"/>
      <c r="ARD69" s="219"/>
      <c r="ARE69" s="219"/>
      <c r="ARF69" s="219"/>
      <c r="ARG69" s="219"/>
      <c r="ARH69" s="219"/>
      <c r="ARI69" s="219"/>
      <c r="ARJ69" s="219"/>
      <c r="ARK69" s="219"/>
      <c r="ARL69" s="219"/>
      <c r="ARM69" s="219"/>
      <c r="ARN69" s="219"/>
      <c r="ARO69" s="219"/>
      <c r="ARP69" s="219"/>
      <c r="ARQ69" s="219"/>
      <c r="ARR69" s="219"/>
      <c r="ARS69" s="219"/>
      <c r="ART69" s="219"/>
      <c r="ARU69" s="219"/>
      <c r="ARV69" s="219"/>
      <c r="ARW69" s="219"/>
      <c r="ARX69" s="219"/>
      <c r="ARY69" s="219"/>
      <c r="ARZ69" s="219"/>
      <c r="ASA69" s="219"/>
      <c r="ASB69" s="219"/>
      <c r="ASC69" s="219"/>
      <c r="ASD69" s="219"/>
      <c r="ASE69" s="219"/>
      <c r="ASF69" s="219"/>
      <c r="ASG69" s="219"/>
      <c r="ASH69" s="219"/>
      <c r="ASI69" s="219"/>
      <c r="ASJ69" s="219"/>
      <c r="ASK69" s="219"/>
      <c r="ASL69" s="219"/>
      <c r="ASM69" s="219"/>
      <c r="ASN69" s="219"/>
      <c r="ASO69" s="219"/>
      <c r="ASP69" s="219"/>
      <c r="ASQ69" s="219"/>
      <c r="ASR69" s="219"/>
      <c r="ASS69" s="219"/>
      <c r="AST69" s="219"/>
      <c r="ASU69" s="219"/>
      <c r="ASV69" s="219"/>
      <c r="ASW69" s="219"/>
      <c r="ASX69" s="219"/>
      <c r="ASY69" s="219"/>
      <c r="ASZ69" s="219"/>
      <c r="ATA69" s="219"/>
      <c r="ATB69" s="219"/>
      <c r="ATC69" s="219"/>
      <c r="ATD69" s="219"/>
      <c r="ATE69" s="219"/>
      <c r="ATF69" s="219"/>
      <c r="ATG69" s="219"/>
      <c r="ATH69" s="219"/>
      <c r="ATI69" s="219"/>
      <c r="ATJ69" s="219"/>
      <c r="ATK69" s="219"/>
      <c r="ATL69" s="219"/>
      <c r="ATM69" s="219"/>
      <c r="ATN69" s="219"/>
      <c r="ATO69" s="219"/>
      <c r="ATP69" s="219"/>
      <c r="ATQ69" s="219"/>
      <c r="ATR69" s="219"/>
      <c r="ATS69" s="219"/>
      <c r="ATT69" s="219"/>
      <c r="ATU69" s="219"/>
      <c r="ATV69" s="219"/>
      <c r="ATW69" s="219"/>
      <c r="ATX69" s="219"/>
      <c r="ATY69" s="219"/>
      <c r="ATZ69" s="219"/>
      <c r="AUA69" s="219"/>
      <c r="AUB69" s="219"/>
      <c r="AUC69" s="219"/>
      <c r="AUD69" s="219"/>
      <c r="AUE69" s="219"/>
      <c r="AUF69" s="219"/>
      <c r="AUG69" s="219"/>
      <c r="AUH69" s="219"/>
      <c r="AUI69" s="219"/>
      <c r="AUJ69" s="219"/>
      <c r="AUK69" s="219"/>
      <c r="AUL69" s="219"/>
      <c r="AUM69" s="219"/>
      <c r="AUN69" s="219"/>
      <c r="AUO69" s="219"/>
      <c r="AUP69" s="219"/>
      <c r="AUQ69" s="219"/>
      <c r="AUR69" s="219"/>
      <c r="AUS69" s="219"/>
      <c r="AUT69" s="219"/>
      <c r="AUU69" s="219"/>
      <c r="AUV69" s="219"/>
      <c r="AUW69" s="219"/>
      <c r="AUX69" s="219"/>
      <c r="AUY69" s="219"/>
      <c r="AUZ69" s="219"/>
      <c r="AVA69" s="219"/>
      <c r="AVB69" s="219"/>
      <c r="AVC69" s="219"/>
      <c r="AVD69" s="219"/>
      <c r="AVE69" s="219"/>
      <c r="AVF69" s="219"/>
      <c r="AVG69" s="219"/>
      <c r="AVH69" s="219"/>
      <c r="AVI69" s="219"/>
      <c r="AVJ69" s="219"/>
      <c r="AVK69" s="219"/>
      <c r="AVL69" s="219"/>
      <c r="AVM69" s="219"/>
      <c r="AVN69" s="219"/>
      <c r="AVO69" s="219"/>
      <c r="AVP69" s="219"/>
      <c r="AVQ69" s="219"/>
      <c r="AVR69" s="219"/>
      <c r="AVS69" s="219"/>
      <c r="AVT69" s="219"/>
      <c r="AVU69" s="219"/>
      <c r="AVV69" s="219"/>
      <c r="AVW69" s="219"/>
      <c r="AVX69" s="219"/>
      <c r="AVY69" s="219"/>
      <c r="AVZ69" s="219"/>
      <c r="AWA69" s="219"/>
      <c r="AWB69" s="219"/>
      <c r="AWC69" s="219"/>
      <c r="AWD69" s="219"/>
      <c r="AWE69" s="219"/>
      <c r="AWF69" s="219"/>
      <c r="AWG69" s="219"/>
      <c r="AWH69" s="219"/>
      <c r="AWI69" s="219"/>
      <c r="AWJ69" s="219"/>
      <c r="AWK69" s="219"/>
      <c r="AWL69" s="219"/>
      <c r="AWM69" s="219"/>
      <c r="AWN69" s="219"/>
      <c r="AWO69" s="219"/>
      <c r="AWP69" s="219"/>
      <c r="AWQ69" s="219"/>
      <c r="AWR69" s="219"/>
      <c r="AWS69" s="219"/>
      <c r="AWT69" s="219"/>
      <c r="AWU69" s="219"/>
      <c r="AWV69" s="219"/>
      <c r="AWW69" s="219"/>
      <c r="AWX69" s="219"/>
      <c r="AWY69" s="219"/>
      <c r="AWZ69" s="219"/>
      <c r="AXA69" s="219"/>
      <c r="AXB69" s="219"/>
      <c r="AXC69" s="219"/>
      <c r="AXD69" s="219"/>
      <c r="AXE69" s="219"/>
      <c r="AXF69" s="219"/>
      <c r="AXG69" s="219"/>
      <c r="AXH69" s="219"/>
      <c r="AXI69" s="219"/>
      <c r="AXJ69" s="219"/>
      <c r="AXK69" s="219"/>
      <c r="AXL69" s="219"/>
      <c r="AXM69" s="219"/>
      <c r="AXN69" s="219"/>
      <c r="BBY69" s="219"/>
      <c r="BBZ69" s="219"/>
      <c r="BCA69" s="219"/>
      <c r="BCB69" s="219"/>
      <c r="BCC69" s="219"/>
      <c r="BCD69" s="219"/>
      <c r="BCE69" s="219"/>
      <c r="BCF69" s="219"/>
      <c r="BCG69" s="219"/>
      <c r="BCH69" s="219"/>
      <c r="BCI69" s="219"/>
      <c r="BCJ69" s="219"/>
      <c r="BCK69" s="219"/>
      <c r="BCL69" s="219"/>
      <c r="BCM69" s="219"/>
      <c r="BCN69" s="219"/>
      <c r="BCO69" s="219"/>
      <c r="BCP69" s="219"/>
      <c r="BCQ69" s="219"/>
      <c r="BCR69" s="219"/>
      <c r="BKD69" s="219"/>
      <c r="BKE69" s="219"/>
      <c r="BKF69" s="219"/>
      <c r="BKG69" s="219"/>
      <c r="BKH69" s="219"/>
      <c r="BKI69" s="219"/>
      <c r="BKJ69" s="219"/>
      <c r="BKK69" s="219"/>
      <c r="BKL69" s="219"/>
      <c r="BKM69" s="219"/>
      <c r="BKN69" s="219"/>
      <c r="BKO69" s="219"/>
      <c r="BKP69" s="219"/>
      <c r="BKQ69" s="219"/>
      <c r="BKR69" s="219"/>
      <c r="BKS69" s="219"/>
      <c r="BKT69" s="219"/>
      <c r="BKU69" s="219"/>
      <c r="BKV69" s="219"/>
      <c r="BKW69" s="219"/>
      <c r="BKX69" s="219"/>
      <c r="BKY69" s="219"/>
      <c r="BKZ69" s="219"/>
      <c r="BLA69" s="219"/>
      <c r="BLB69" s="219"/>
      <c r="BLC69" s="219"/>
    </row>
    <row r="70" spans="1:1667" x14ac:dyDescent="0.25">
      <c r="A70" s="219"/>
      <c r="B70" s="219"/>
      <c r="C70" s="219"/>
      <c r="D70" s="219"/>
      <c r="E70" s="219"/>
      <c r="F70" s="219"/>
      <c r="G70" s="219"/>
      <c r="H70" s="219"/>
      <c r="I70" s="219"/>
      <c r="J70" s="219"/>
      <c r="K70" s="219"/>
      <c r="L70" s="219"/>
      <c r="M70" s="219"/>
      <c r="N70" s="219"/>
      <c r="O70" s="219"/>
      <c r="P70" s="219"/>
      <c r="Q70" s="219"/>
      <c r="R70" s="219"/>
      <c r="S70" s="219"/>
      <c r="T70" s="219"/>
      <c r="U70" s="219"/>
      <c r="V70" s="219"/>
      <c r="W70" s="219"/>
      <c r="X70" s="219"/>
      <c r="Y70" s="219"/>
      <c r="Z70" s="219"/>
      <c r="AA70" s="219"/>
      <c r="AB70" s="219"/>
      <c r="AC70" s="219"/>
      <c r="AD70" s="219"/>
      <c r="AE70" s="319"/>
      <c r="AF70" s="219"/>
      <c r="AG70" s="219"/>
      <c r="AH70" s="219"/>
      <c r="AI70" s="219"/>
      <c r="AJ70" s="219"/>
      <c r="AK70" s="219"/>
      <c r="AL70" s="219"/>
      <c r="AM70" s="219"/>
      <c r="AN70" s="219"/>
      <c r="AO70" s="219"/>
      <c r="AP70" s="219"/>
      <c r="AQ70" s="219"/>
      <c r="AR70" s="219"/>
      <c r="AS70" s="219"/>
      <c r="AT70" s="219"/>
      <c r="AU70" s="219"/>
      <c r="AV70" s="219"/>
      <c r="AW70" s="219"/>
      <c r="AX70" s="219"/>
      <c r="AY70" s="219"/>
      <c r="AZ70" s="219"/>
      <c r="BA70" s="219"/>
      <c r="BB70" s="219"/>
      <c r="BC70" s="219"/>
      <c r="BD70" s="219"/>
      <c r="BE70" s="219"/>
      <c r="BF70" s="219"/>
      <c r="BG70" s="219"/>
      <c r="BH70" s="219"/>
      <c r="BI70" s="219"/>
      <c r="BJ70" s="219"/>
      <c r="BK70" s="219"/>
      <c r="BL70" s="219"/>
      <c r="BM70" s="219"/>
      <c r="BN70" s="219"/>
      <c r="BO70" s="219"/>
      <c r="BP70" s="219"/>
      <c r="BQ70" s="219"/>
      <c r="BR70" s="219"/>
      <c r="BS70" s="219"/>
      <c r="BT70" s="219"/>
      <c r="BU70" s="219"/>
      <c r="BV70" s="219"/>
      <c r="BW70" s="219"/>
      <c r="BX70" s="219"/>
      <c r="BY70" s="219"/>
      <c r="BZ70" s="219"/>
      <c r="CA70" s="219"/>
      <c r="CB70" s="219"/>
      <c r="CC70" s="219"/>
      <c r="CD70" s="219"/>
      <c r="CE70" s="219"/>
      <c r="CF70" s="219"/>
      <c r="CG70" s="219"/>
      <c r="CH70" s="219"/>
      <c r="CI70" s="219"/>
      <c r="CJ70" s="219"/>
      <c r="CK70" s="219"/>
      <c r="CL70" s="219"/>
      <c r="CM70" s="219"/>
      <c r="CN70" s="219"/>
      <c r="CO70" s="219"/>
      <c r="CP70" s="219"/>
      <c r="CQ70" s="219"/>
      <c r="CR70" s="219"/>
      <c r="CS70" s="219"/>
      <c r="CT70" s="219"/>
      <c r="CU70" s="219"/>
      <c r="CV70" s="219"/>
      <c r="CW70" s="219"/>
      <c r="CX70" s="219"/>
      <c r="CY70" s="219"/>
      <c r="CZ70" s="219"/>
      <c r="DA70" s="219"/>
      <c r="DB70" s="219"/>
      <c r="DC70" s="219"/>
      <c r="DD70" s="219"/>
      <c r="DE70" s="219"/>
      <c r="DF70" s="219"/>
      <c r="DG70" s="219"/>
      <c r="DH70" s="219"/>
      <c r="DI70" s="219"/>
      <c r="DJ70" s="219"/>
      <c r="DK70" s="219"/>
      <c r="DL70" s="219"/>
      <c r="DM70" s="219"/>
      <c r="DN70" s="219"/>
      <c r="DO70" s="219"/>
      <c r="DP70" s="219"/>
      <c r="DQ70" s="219"/>
      <c r="DR70" s="219"/>
      <c r="DS70" s="219"/>
      <c r="DT70" s="219"/>
      <c r="DU70" s="219"/>
      <c r="DV70" s="219"/>
      <c r="DW70" s="219"/>
      <c r="DX70" s="219"/>
      <c r="DY70" s="219"/>
      <c r="DZ70" s="219"/>
      <c r="EA70" s="219"/>
      <c r="EB70" s="219"/>
      <c r="EC70" s="219"/>
      <c r="ED70" s="219"/>
      <c r="EE70" s="219"/>
      <c r="EF70" s="219"/>
      <c r="EG70" s="219"/>
      <c r="EH70" s="219"/>
      <c r="EI70" s="219"/>
      <c r="EJ70" s="219"/>
      <c r="EK70" s="219"/>
      <c r="EL70" s="219"/>
      <c r="EM70" s="219"/>
      <c r="EN70" s="219"/>
      <c r="EO70" s="219"/>
      <c r="EP70" s="219"/>
      <c r="EQ70" s="219"/>
      <c r="ER70" s="219"/>
      <c r="ES70" s="219"/>
      <c r="ET70" s="219"/>
      <c r="EU70" s="219"/>
      <c r="EV70" s="219"/>
      <c r="EW70" s="219"/>
      <c r="EX70" s="219"/>
      <c r="EY70" s="219"/>
      <c r="EZ70" s="219"/>
      <c r="FA70" s="219"/>
      <c r="FB70" s="219"/>
      <c r="FC70" s="219"/>
      <c r="FD70" s="219"/>
      <c r="FE70" s="219"/>
      <c r="FF70" s="219"/>
      <c r="FG70" s="219"/>
      <c r="FH70" s="219"/>
      <c r="FI70" s="219"/>
      <c r="FJ70" s="219"/>
      <c r="FK70" s="219"/>
      <c r="FL70" s="219"/>
      <c r="FM70" s="219"/>
      <c r="FN70" s="219"/>
      <c r="FO70" s="219"/>
      <c r="FP70" s="219"/>
      <c r="FQ70" s="219"/>
      <c r="FR70" s="219"/>
      <c r="FS70" s="219"/>
      <c r="FT70" s="219"/>
      <c r="FU70" s="219"/>
      <c r="FV70" s="219"/>
      <c r="FW70" s="219"/>
      <c r="FX70" s="219"/>
      <c r="FY70" s="219"/>
      <c r="FZ70" s="219"/>
      <c r="GA70" s="219"/>
      <c r="GB70" s="219"/>
      <c r="GC70" s="219"/>
      <c r="GD70" s="219"/>
      <c r="GE70" s="219"/>
      <c r="GF70" s="219"/>
      <c r="GG70" s="219"/>
      <c r="GH70" s="219"/>
      <c r="GI70" s="219"/>
      <c r="GJ70" s="219"/>
      <c r="GK70" s="219"/>
      <c r="GL70" s="219"/>
      <c r="GM70" s="219"/>
      <c r="GN70" s="219"/>
      <c r="GO70" s="219"/>
      <c r="GP70" s="219"/>
      <c r="GQ70" s="219"/>
      <c r="GR70" s="219"/>
      <c r="GS70" s="219"/>
      <c r="GT70" s="219"/>
      <c r="GU70" s="219"/>
      <c r="GV70" s="219"/>
      <c r="GW70" s="219"/>
      <c r="GX70" s="219"/>
      <c r="GY70" s="219"/>
      <c r="GZ70" s="219"/>
      <c r="HA70" s="219"/>
      <c r="HB70" s="219"/>
      <c r="HC70" s="219"/>
      <c r="HD70" s="219"/>
      <c r="HE70" s="219"/>
      <c r="HF70" s="219"/>
      <c r="HG70" s="219"/>
      <c r="HH70" s="219"/>
      <c r="HI70" s="219"/>
      <c r="HJ70" s="219"/>
      <c r="HK70" s="219"/>
      <c r="HL70" s="219"/>
      <c r="HM70" s="219"/>
      <c r="HN70" s="219"/>
      <c r="HO70" s="219"/>
      <c r="HP70" s="219"/>
      <c r="HQ70" s="219"/>
      <c r="HR70" s="219"/>
      <c r="HS70" s="219"/>
      <c r="HT70" s="219"/>
      <c r="HU70" s="219"/>
      <c r="HV70" s="219"/>
      <c r="HW70" s="219"/>
      <c r="HX70" s="219"/>
      <c r="HY70" s="219"/>
      <c r="HZ70" s="219"/>
      <c r="IA70" s="219"/>
      <c r="IB70" s="219"/>
      <c r="IC70" s="219"/>
      <c r="ID70" s="219"/>
      <c r="IE70" s="219"/>
      <c r="IF70" s="219"/>
      <c r="IG70" s="219"/>
      <c r="IH70" s="219"/>
      <c r="II70" s="219"/>
      <c r="IJ70" s="219"/>
      <c r="IK70" s="219"/>
      <c r="IL70" s="219"/>
      <c r="IM70" s="219"/>
      <c r="IN70" s="219"/>
      <c r="IO70" s="219"/>
      <c r="IP70" s="219"/>
      <c r="IQ70" s="219"/>
      <c r="IR70" s="219"/>
      <c r="IS70" s="219"/>
      <c r="IT70" s="219"/>
      <c r="IU70" s="219"/>
      <c r="IV70" s="219"/>
      <c r="IW70" s="219"/>
      <c r="IX70" s="219"/>
      <c r="IY70" s="219"/>
      <c r="IZ70" s="219"/>
      <c r="JA70" s="219"/>
      <c r="JB70" s="219"/>
      <c r="JC70" s="219"/>
      <c r="JD70" s="219"/>
      <c r="JE70" s="219"/>
      <c r="JF70" s="219"/>
      <c r="JG70" s="219"/>
      <c r="JH70" s="219"/>
      <c r="JI70" s="219"/>
      <c r="JJ70" s="219"/>
      <c r="JK70" s="219"/>
      <c r="JL70" s="219"/>
      <c r="JM70" s="219"/>
      <c r="JN70" s="219"/>
      <c r="JO70" s="219"/>
      <c r="JP70" s="219"/>
      <c r="JQ70" s="219"/>
      <c r="JR70" s="219"/>
      <c r="JS70" s="219"/>
      <c r="JT70" s="219"/>
      <c r="JU70" s="219"/>
      <c r="JV70" s="219"/>
      <c r="JW70" s="219"/>
      <c r="JX70" s="219"/>
      <c r="JY70" s="219"/>
      <c r="JZ70" s="219"/>
      <c r="KA70" s="219"/>
      <c r="KV70" s="219"/>
      <c r="KW70" s="219"/>
      <c r="KX70" s="219"/>
      <c r="KY70" s="219"/>
      <c r="KZ70" s="219"/>
      <c r="LA70" s="219"/>
      <c r="LB70" s="219"/>
      <c r="LC70" s="219"/>
      <c r="NJ70" s="219"/>
      <c r="NK70" s="219"/>
      <c r="NL70" s="219"/>
      <c r="NM70" s="219"/>
      <c r="NN70" s="219"/>
      <c r="NO70" s="219"/>
      <c r="NP70" s="219"/>
      <c r="NQ70" s="219"/>
      <c r="NR70" s="219"/>
      <c r="NS70" s="219"/>
      <c r="NT70" s="219"/>
      <c r="NU70" s="219"/>
      <c r="NV70" s="219"/>
      <c r="NW70" s="219"/>
      <c r="NX70" s="219"/>
      <c r="NY70" s="219"/>
      <c r="NZ70" s="219"/>
      <c r="OA70" s="219"/>
      <c r="OB70" s="219"/>
      <c r="OC70" s="219"/>
      <c r="OD70" s="219"/>
      <c r="OE70" s="219"/>
      <c r="OF70" s="219"/>
      <c r="OG70" s="219"/>
      <c r="OH70" s="219"/>
      <c r="OI70" s="219"/>
      <c r="OJ70" s="219"/>
      <c r="OK70" s="219"/>
      <c r="OL70" s="219"/>
      <c r="OM70" s="219"/>
      <c r="ON70" s="219"/>
      <c r="OO70" s="219"/>
      <c r="OP70" s="219"/>
      <c r="OQ70" s="219"/>
      <c r="OR70" s="219"/>
      <c r="OS70" s="219"/>
      <c r="OT70" s="219"/>
      <c r="OU70" s="219"/>
      <c r="OV70" s="219"/>
      <c r="OW70" s="219"/>
      <c r="OX70" s="219"/>
      <c r="OY70" s="219"/>
      <c r="OZ70" s="219"/>
      <c r="PA70" s="219"/>
      <c r="PB70" s="219"/>
      <c r="PC70" s="219"/>
      <c r="PD70" s="219"/>
      <c r="PE70" s="219"/>
      <c r="PF70" s="219"/>
      <c r="PG70" s="219"/>
      <c r="PH70" s="219"/>
      <c r="PI70" s="219"/>
      <c r="PJ70" s="219"/>
      <c r="PK70" s="219"/>
      <c r="PL70" s="219"/>
      <c r="PM70" s="219"/>
      <c r="PN70" s="219"/>
      <c r="PO70" s="219"/>
      <c r="PP70" s="219"/>
      <c r="PQ70" s="219"/>
      <c r="PR70" s="219"/>
      <c r="PS70" s="219"/>
      <c r="PT70" s="219"/>
      <c r="PU70" s="219"/>
      <c r="PV70" s="219"/>
      <c r="PW70" s="219"/>
      <c r="PX70" s="219"/>
      <c r="PY70" s="219"/>
      <c r="PZ70" s="219"/>
      <c r="QA70" s="219"/>
      <c r="QB70" s="219"/>
      <c r="QC70" s="219"/>
      <c r="QD70" s="219"/>
      <c r="QE70" s="219"/>
      <c r="QF70" s="219"/>
      <c r="QG70" s="219"/>
      <c r="QH70" s="219"/>
      <c r="QI70" s="219"/>
      <c r="QJ70" s="219"/>
      <c r="QK70" s="219"/>
      <c r="QL70" s="219"/>
      <c r="QM70" s="219"/>
      <c r="QN70" s="219"/>
      <c r="QO70" s="219"/>
      <c r="QP70" s="219"/>
      <c r="QQ70" s="219"/>
      <c r="QR70" s="219"/>
      <c r="QS70" s="219"/>
      <c r="QT70" s="219"/>
      <c r="QU70" s="219"/>
      <c r="QV70" s="219"/>
      <c r="QW70" s="219"/>
      <c r="QX70" s="219"/>
      <c r="QY70" s="219"/>
      <c r="QZ70" s="219"/>
      <c r="RA70" s="219"/>
      <c r="RB70" s="219"/>
      <c r="RC70" s="219"/>
      <c r="RD70" s="219"/>
      <c r="RE70" s="219"/>
      <c r="RF70" s="219"/>
      <c r="RG70" s="219"/>
      <c r="RH70" s="219"/>
      <c r="RI70" s="219"/>
      <c r="RJ70" s="219"/>
      <c r="RK70" s="219"/>
      <c r="RL70" s="219"/>
      <c r="RM70" s="219"/>
      <c r="RN70" s="219"/>
      <c r="RO70" s="219"/>
      <c r="RP70" s="219"/>
      <c r="RQ70" s="219"/>
      <c r="RR70" s="219"/>
      <c r="RS70" s="219"/>
      <c r="RT70" s="219"/>
      <c r="RU70" s="219"/>
      <c r="RV70" s="219"/>
      <c r="RW70" s="219"/>
      <c r="RX70" s="219"/>
      <c r="RY70" s="219"/>
      <c r="RZ70" s="219"/>
      <c r="SA70" s="219"/>
      <c r="SB70" s="219"/>
      <c r="SC70" s="219"/>
      <c r="SD70" s="219"/>
      <c r="SE70" s="219"/>
      <c r="SF70" s="219"/>
      <c r="SG70" s="219"/>
      <c r="SH70" s="219"/>
      <c r="SI70" s="219"/>
      <c r="SJ70" s="219"/>
      <c r="SK70" s="219"/>
      <c r="SL70" s="219"/>
      <c r="SM70" s="219"/>
      <c r="SN70" s="219"/>
      <c r="SO70" s="237"/>
      <c r="SP70" s="237"/>
      <c r="SQ70" s="295"/>
      <c r="SR70" s="295"/>
      <c r="TV70" s="219"/>
      <c r="TW70" s="219"/>
      <c r="TX70" s="219"/>
      <c r="TY70" s="219"/>
      <c r="XY70" s="219"/>
      <c r="XZ70" s="219"/>
      <c r="YA70" s="219"/>
      <c r="YB70" s="219"/>
      <c r="YC70" s="219"/>
      <c r="AAG70" s="219"/>
      <c r="AAH70" s="219"/>
      <c r="AAI70" s="219"/>
      <c r="AAJ70" s="219"/>
      <c r="AAK70" s="219"/>
      <c r="AAL70" s="219"/>
      <c r="AAM70" s="219"/>
      <c r="AAN70" s="219"/>
      <c r="AAO70" s="219"/>
      <c r="AAP70" s="219"/>
      <c r="AAQ70" s="219"/>
      <c r="AAR70" s="219"/>
      <c r="AAS70" s="219"/>
      <c r="AAT70" s="219"/>
      <c r="AAU70" s="219"/>
      <c r="AAV70" s="219"/>
      <c r="AAW70" s="219"/>
      <c r="AAX70" s="219"/>
      <c r="AAY70" s="219"/>
      <c r="AAZ70" s="219"/>
      <c r="ABA70" s="219"/>
      <c r="ABB70" s="219"/>
      <c r="ABC70" s="219"/>
      <c r="ABD70" s="219"/>
      <c r="ABE70" s="219"/>
      <c r="ABF70" s="219"/>
      <c r="ABG70" s="219"/>
      <c r="ABH70" s="219"/>
      <c r="ABI70" s="219"/>
      <c r="ABJ70" s="219"/>
      <c r="ABK70" s="219"/>
      <c r="ABL70" s="219"/>
      <c r="ABM70" s="219"/>
      <c r="ABN70" s="219"/>
      <c r="ABO70" s="219"/>
      <c r="ABP70" s="219"/>
      <c r="ABQ70" s="219"/>
      <c r="ABR70" s="219"/>
      <c r="ABS70" s="219"/>
      <c r="ABT70" s="219"/>
      <c r="ABU70" s="219"/>
      <c r="ABV70" s="219"/>
      <c r="ABW70" s="219"/>
      <c r="ABX70" s="219"/>
      <c r="ABY70" s="219"/>
      <c r="ABZ70" s="219"/>
      <c r="AJQ70" s="219"/>
      <c r="AJR70" s="219"/>
      <c r="AJS70" s="219"/>
      <c r="AJT70" s="219"/>
      <c r="AJU70" s="219"/>
      <c r="AJV70" s="219"/>
      <c r="AJW70" s="219"/>
      <c r="AJX70" s="219"/>
      <c r="AJY70" s="219"/>
      <c r="AJZ70" s="219"/>
      <c r="AKA70" s="219"/>
      <c r="AKB70" s="219"/>
      <c r="AKC70" s="219"/>
      <c r="AKD70" s="219"/>
      <c r="AKE70" s="219"/>
      <c r="AKF70" s="219"/>
      <c r="AKG70" s="219"/>
      <c r="AKH70" s="219"/>
      <c r="AKI70" s="219"/>
      <c r="AKJ70" s="219"/>
      <c r="AKK70" s="219"/>
      <c r="AKL70" s="219"/>
      <c r="AKM70" s="219"/>
      <c r="AKN70" s="219"/>
      <c r="AKO70" s="219"/>
      <c r="AKP70" s="219"/>
      <c r="AKQ70" s="219"/>
      <c r="AKR70" s="219"/>
      <c r="AKS70" s="219"/>
      <c r="AKT70" s="219"/>
      <c r="AKU70" s="219"/>
      <c r="AKV70" s="219"/>
      <c r="AKW70" s="219"/>
      <c r="AKX70" s="219"/>
      <c r="AKY70" s="219"/>
      <c r="AKZ70" s="219"/>
      <c r="ALA70" s="219"/>
      <c r="ALB70" s="219"/>
      <c r="ALC70" s="219"/>
      <c r="ALD70" s="219"/>
      <c r="ALE70" s="219"/>
      <c r="ALF70" s="219"/>
      <c r="ALG70" s="219"/>
      <c r="ALH70" s="219"/>
      <c r="ALI70" s="219"/>
      <c r="ALJ70" s="219"/>
      <c r="ALK70" s="219"/>
      <c r="ALL70" s="219"/>
      <c r="ALM70" s="219"/>
      <c r="ALN70" s="219"/>
      <c r="ALO70" s="219"/>
      <c r="ALP70" s="219"/>
      <c r="ALQ70" s="219"/>
      <c r="ALR70" s="219"/>
      <c r="ALS70" s="219"/>
      <c r="ALT70" s="219"/>
      <c r="ALU70" s="219"/>
      <c r="ALV70" s="219"/>
      <c r="ALW70" s="219"/>
      <c r="ALX70" s="219"/>
      <c r="ALY70" s="219"/>
      <c r="ALZ70" s="219"/>
      <c r="AMA70" s="219"/>
      <c r="AMB70" s="219"/>
      <c r="AMC70" s="219"/>
      <c r="AMD70" s="219"/>
      <c r="AME70" s="219"/>
      <c r="AMF70" s="219"/>
      <c r="AMG70" s="219"/>
      <c r="AMH70" s="219"/>
      <c r="AMI70" s="219"/>
      <c r="AMJ70" s="219"/>
      <c r="AMK70" s="219"/>
      <c r="AML70" s="219"/>
      <c r="AMM70" s="219"/>
      <c r="AMN70" s="219"/>
      <c r="AMO70" s="219"/>
      <c r="AMP70" s="219"/>
      <c r="AMQ70" s="219"/>
      <c r="AMR70" s="219"/>
      <c r="AMS70" s="219"/>
      <c r="AMT70" s="219"/>
      <c r="AMU70" s="219"/>
      <c r="AMV70" s="219"/>
      <c r="AMW70" s="219"/>
      <c r="AMX70" s="219"/>
      <c r="AMY70" s="219"/>
      <c r="AMZ70" s="219"/>
      <c r="ANA70" s="219"/>
      <c r="ANB70" s="219"/>
      <c r="ANC70" s="219"/>
      <c r="AND70" s="219"/>
      <c r="ANE70" s="219"/>
      <c r="ANF70" s="219"/>
      <c r="ANG70" s="219"/>
      <c r="ANH70" s="219"/>
      <c r="ANI70" s="219"/>
      <c r="ANJ70" s="219"/>
      <c r="ANK70" s="219"/>
      <c r="ANL70" s="219"/>
      <c r="ANM70" s="219"/>
      <c r="ANN70" s="219"/>
      <c r="ANO70" s="219"/>
      <c r="ANP70" s="219"/>
      <c r="ANQ70" s="219"/>
      <c r="ANR70" s="219"/>
      <c r="ANS70" s="219"/>
      <c r="ANT70" s="219"/>
      <c r="ANU70" s="219"/>
      <c r="ANV70" s="219"/>
      <c r="ANW70" s="219"/>
      <c r="ANX70" s="219"/>
      <c r="ANY70" s="219"/>
      <c r="ANZ70" s="219"/>
      <c r="AOA70" s="219"/>
      <c r="AOB70" s="219"/>
      <c r="AOC70" s="219"/>
      <c r="AOD70" s="219"/>
      <c r="AOE70" s="219"/>
      <c r="AOF70" s="219"/>
      <c r="AOG70" s="219"/>
      <c r="AOH70" s="219"/>
      <c r="AOI70" s="219"/>
      <c r="AOJ70" s="219"/>
      <c r="AOK70" s="219"/>
      <c r="AOL70" s="219"/>
      <c r="AOM70" s="219"/>
      <c r="AON70" s="219"/>
      <c r="AOO70" s="219"/>
      <c r="AOP70" s="219"/>
      <c r="AOQ70" s="219"/>
      <c r="AOR70" s="219"/>
      <c r="AOS70" s="219"/>
      <c r="AOT70" s="219"/>
      <c r="AOU70" s="219"/>
      <c r="AOV70" s="219"/>
      <c r="AOW70" s="219"/>
      <c r="AOX70" s="219"/>
      <c r="AOY70" s="219"/>
      <c r="AOZ70" s="219"/>
      <c r="APA70" s="219"/>
      <c r="APB70" s="219"/>
      <c r="APC70" s="219"/>
      <c r="APD70" s="219"/>
      <c r="APE70" s="219"/>
      <c r="APF70" s="219"/>
      <c r="APG70" s="219"/>
      <c r="APH70" s="219"/>
      <c r="API70" s="219"/>
      <c r="APJ70" s="219"/>
      <c r="APK70" s="219"/>
      <c r="APL70" s="219"/>
      <c r="APM70" s="219"/>
      <c r="APN70" s="219"/>
      <c r="APO70" s="219"/>
      <c r="APP70" s="219"/>
      <c r="APQ70" s="219"/>
      <c r="APR70" s="219"/>
      <c r="APS70" s="219"/>
      <c r="APT70" s="219"/>
      <c r="APU70" s="219"/>
      <c r="APV70" s="219"/>
      <c r="APW70" s="219"/>
      <c r="APX70" s="219"/>
      <c r="APY70" s="219"/>
      <c r="APZ70" s="219"/>
      <c r="AQA70" s="219"/>
      <c r="AQB70" s="219"/>
      <c r="AQC70" s="219"/>
      <c r="AQD70" s="219"/>
      <c r="AQE70" s="219"/>
      <c r="AQF70" s="219"/>
      <c r="AQG70" s="219"/>
      <c r="AQH70" s="219"/>
      <c r="AQI70" s="219"/>
      <c r="AQJ70" s="219"/>
      <c r="AQK70" s="219"/>
      <c r="AQL70" s="219"/>
      <c r="AQM70" s="219"/>
      <c r="AQN70" s="219"/>
      <c r="AQO70" s="219"/>
      <c r="AQP70" s="219"/>
      <c r="AQQ70" s="219"/>
      <c r="AQR70" s="219"/>
      <c r="AQS70" s="219"/>
      <c r="AQT70" s="219"/>
      <c r="AQU70" s="219"/>
      <c r="AQV70" s="219"/>
      <c r="AQW70" s="219"/>
      <c r="AQX70" s="219"/>
      <c r="AQY70" s="219"/>
      <c r="AQZ70" s="219"/>
      <c r="ARA70" s="219"/>
      <c r="ARB70" s="219"/>
      <c r="ARC70" s="219"/>
      <c r="ARD70" s="219"/>
      <c r="ARE70" s="219"/>
      <c r="ARF70" s="219"/>
      <c r="ARG70" s="219"/>
      <c r="ARH70" s="219"/>
      <c r="ARI70" s="219"/>
      <c r="ARJ70" s="219"/>
      <c r="ARK70" s="219"/>
      <c r="ARL70" s="219"/>
      <c r="ARM70" s="219"/>
      <c r="ARN70" s="219"/>
      <c r="ARO70" s="219"/>
      <c r="ARP70" s="219"/>
      <c r="ARQ70" s="219"/>
      <c r="ARR70" s="219"/>
      <c r="ARS70" s="219"/>
      <c r="ART70" s="219"/>
      <c r="ARU70" s="219"/>
      <c r="ARV70" s="219"/>
      <c r="ARW70" s="219"/>
      <c r="ARX70" s="219"/>
      <c r="ARY70" s="219"/>
      <c r="ARZ70" s="219"/>
      <c r="ASA70" s="219"/>
      <c r="ASB70" s="219"/>
      <c r="ASC70" s="219"/>
      <c r="ASD70" s="219"/>
      <c r="ASE70" s="219"/>
      <c r="ASF70" s="219"/>
      <c r="ASG70" s="219"/>
      <c r="ASH70" s="219"/>
      <c r="ASI70" s="219"/>
      <c r="ASJ70" s="219"/>
      <c r="ASK70" s="219"/>
      <c r="ASL70" s="219"/>
      <c r="ASM70" s="219"/>
      <c r="ASN70" s="219"/>
      <c r="ASO70" s="219"/>
      <c r="ASP70" s="219"/>
      <c r="ASQ70" s="219"/>
      <c r="ASR70" s="219"/>
      <c r="ASS70" s="219"/>
      <c r="AST70" s="219"/>
      <c r="ASU70" s="219"/>
      <c r="ASV70" s="219"/>
      <c r="ASW70" s="219"/>
      <c r="ASX70" s="219"/>
      <c r="ASY70" s="219"/>
      <c r="ASZ70" s="219"/>
      <c r="ATA70" s="219"/>
      <c r="ATB70" s="219"/>
      <c r="ATC70" s="219"/>
      <c r="ATD70" s="219"/>
      <c r="ATE70" s="219"/>
      <c r="ATF70" s="219"/>
      <c r="ATG70" s="219"/>
      <c r="ATH70" s="219"/>
      <c r="ATI70" s="219"/>
      <c r="ATJ70" s="219"/>
      <c r="ATK70" s="219"/>
      <c r="ATL70" s="219"/>
      <c r="ATM70" s="219"/>
      <c r="ATN70" s="219"/>
      <c r="ATO70" s="219"/>
      <c r="ATP70" s="219"/>
      <c r="ATQ70" s="219"/>
      <c r="ATR70" s="219"/>
      <c r="ATS70" s="219"/>
      <c r="ATT70" s="219"/>
      <c r="ATU70" s="219"/>
      <c r="ATV70" s="219"/>
      <c r="ATW70" s="219"/>
      <c r="ATX70" s="219"/>
      <c r="ATY70" s="219"/>
      <c r="ATZ70" s="219"/>
      <c r="AUA70" s="219"/>
      <c r="AUB70" s="219"/>
      <c r="AUC70" s="219"/>
      <c r="AUD70" s="219"/>
      <c r="AUE70" s="219"/>
      <c r="AUF70" s="219"/>
      <c r="AUG70" s="219"/>
      <c r="AUH70" s="219"/>
      <c r="AUI70" s="219"/>
      <c r="AUJ70" s="219"/>
      <c r="AUK70" s="219"/>
      <c r="AUL70" s="219"/>
      <c r="AUM70" s="219"/>
      <c r="AUN70" s="219"/>
      <c r="AUO70" s="219"/>
      <c r="AUP70" s="219"/>
      <c r="AUQ70" s="219"/>
      <c r="AUR70" s="219"/>
      <c r="AUS70" s="219"/>
      <c r="AUT70" s="219"/>
      <c r="AUU70" s="219"/>
      <c r="AUV70" s="219"/>
      <c r="AUW70" s="219"/>
      <c r="AUX70" s="219"/>
      <c r="AUY70" s="219"/>
      <c r="AUZ70" s="219"/>
      <c r="AVA70" s="219"/>
      <c r="AVB70" s="219"/>
      <c r="AVC70" s="219"/>
      <c r="AVD70" s="219"/>
      <c r="AVE70" s="219"/>
      <c r="AVF70" s="219"/>
      <c r="AVG70" s="219"/>
      <c r="AVH70" s="219"/>
      <c r="AVI70" s="219"/>
      <c r="AVJ70" s="219"/>
      <c r="AVK70" s="219"/>
      <c r="AVL70" s="219"/>
      <c r="AVM70" s="219"/>
      <c r="AVN70" s="219"/>
      <c r="AVO70" s="219"/>
      <c r="AVP70" s="219"/>
      <c r="AVQ70" s="219"/>
      <c r="AVR70" s="219"/>
      <c r="AVS70" s="219"/>
      <c r="AVT70" s="219"/>
      <c r="AVU70" s="219"/>
      <c r="AVV70" s="219"/>
      <c r="AVW70" s="219"/>
      <c r="AVX70" s="219"/>
      <c r="AVY70" s="219"/>
      <c r="AVZ70" s="219"/>
      <c r="AWA70" s="219"/>
      <c r="AWB70" s="219"/>
      <c r="AWC70" s="219"/>
      <c r="AWD70" s="219"/>
      <c r="AWE70" s="219"/>
      <c r="AWF70" s="219"/>
      <c r="AWG70" s="219"/>
      <c r="AWH70" s="219"/>
      <c r="AWI70" s="219"/>
      <c r="AWJ70" s="219"/>
      <c r="AWK70" s="219"/>
      <c r="AWL70" s="219"/>
      <c r="AWM70" s="219"/>
      <c r="AWN70" s="219"/>
      <c r="AWO70" s="219"/>
      <c r="AWP70" s="219"/>
      <c r="AWQ70" s="219"/>
      <c r="AWR70" s="219"/>
      <c r="AWS70" s="219"/>
      <c r="AWT70" s="219"/>
      <c r="AWU70" s="219"/>
      <c r="AWV70" s="219"/>
      <c r="AWW70" s="219"/>
      <c r="AWX70" s="219"/>
      <c r="AWY70" s="219"/>
      <c r="AWZ70" s="219"/>
      <c r="AXA70" s="219"/>
      <c r="AXB70" s="219"/>
      <c r="AXC70" s="219"/>
      <c r="AXD70" s="219"/>
      <c r="AXE70" s="219"/>
      <c r="AXF70" s="219"/>
      <c r="AXG70" s="219"/>
      <c r="AXH70" s="219"/>
      <c r="AXI70" s="219"/>
      <c r="AXJ70" s="219"/>
      <c r="AXK70" s="219"/>
      <c r="AXL70" s="219"/>
      <c r="AXM70" s="219"/>
      <c r="AXN70" s="219"/>
      <c r="BBY70" s="219"/>
      <c r="BBZ70" s="219"/>
      <c r="BCA70" s="219"/>
      <c r="BCB70" s="219"/>
      <c r="BCC70" s="219"/>
      <c r="BCD70" s="219"/>
      <c r="BCE70" s="219"/>
      <c r="BCF70" s="219"/>
      <c r="BCG70" s="219"/>
      <c r="BCH70" s="219"/>
      <c r="BCI70" s="219"/>
      <c r="BCJ70" s="219"/>
      <c r="BCK70" s="219"/>
      <c r="BCL70" s="219"/>
      <c r="BCM70" s="219"/>
      <c r="BCN70" s="219"/>
      <c r="BCO70" s="219"/>
      <c r="BCP70" s="219"/>
      <c r="BCQ70" s="219"/>
      <c r="BCR70" s="219"/>
      <c r="BKD70" s="219"/>
      <c r="BKE70" s="219"/>
      <c r="BKF70" s="219"/>
      <c r="BKG70" s="219"/>
      <c r="BKH70" s="219"/>
      <c r="BKI70" s="219"/>
      <c r="BKJ70" s="219"/>
      <c r="BKK70" s="219"/>
      <c r="BKL70" s="219"/>
      <c r="BKM70" s="219"/>
      <c r="BKN70" s="219"/>
      <c r="BKO70" s="219"/>
      <c r="BKP70" s="219"/>
      <c r="BKQ70" s="219"/>
      <c r="BKR70" s="219"/>
      <c r="BKS70" s="219"/>
      <c r="BKT70" s="219"/>
      <c r="BKU70" s="219"/>
      <c r="BKV70" s="219"/>
      <c r="BKW70" s="219"/>
      <c r="BKX70" s="219"/>
      <c r="BKY70" s="219"/>
      <c r="BKZ70" s="219"/>
      <c r="BLA70" s="219"/>
      <c r="BLB70" s="219"/>
      <c r="BLC70" s="219"/>
    </row>
    <row r="71" spans="1:1667" x14ac:dyDescent="0.25">
      <c r="A71" s="219"/>
      <c r="B71" s="219"/>
      <c r="C71" s="219"/>
      <c r="D71" s="219"/>
      <c r="E71" s="219"/>
      <c r="F71" s="219"/>
      <c r="G71" s="219"/>
      <c r="H71" s="219"/>
      <c r="I71" s="219"/>
      <c r="J71" s="219"/>
      <c r="K71" s="219"/>
      <c r="L71" s="219"/>
      <c r="M71" s="219"/>
      <c r="N71" s="219"/>
      <c r="O71" s="219"/>
      <c r="P71" s="219"/>
      <c r="Q71" s="219"/>
      <c r="R71" s="219"/>
      <c r="S71" s="219"/>
      <c r="T71" s="219"/>
      <c r="U71" s="219"/>
      <c r="V71" s="219"/>
      <c r="W71" s="219"/>
      <c r="X71" s="219"/>
      <c r="Y71" s="219"/>
      <c r="Z71" s="219"/>
      <c r="AA71" s="219"/>
      <c r="AB71" s="219"/>
      <c r="AC71" s="219"/>
      <c r="AD71" s="219"/>
      <c r="AE71" s="319"/>
      <c r="AF71" s="219"/>
      <c r="AG71" s="219"/>
      <c r="AH71" s="219"/>
      <c r="AI71" s="219"/>
      <c r="AJ71" s="219"/>
      <c r="AK71" s="219"/>
      <c r="AL71" s="219"/>
      <c r="AM71" s="219"/>
      <c r="AN71" s="219"/>
      <c r="AO71" s="219"/>
      <c r="AP71" s="219"/>
      <c r="AQ71" s="219"/>
      <c r="AR71" s="219"/>
      <c r="AS71" s="219"/>
      <c r="AT71" s="219"/>
      <c r="AU71" s="219"/>
      <c r="AV71" s="219"/>
      <c r="AW71" s="219"/>
      <c r="AX71" s="219"/>
      <c r="AY71" s="219"/>
      <c r="AZ71" s="219"/>
      <c r="BA71" s="219"/>
      <c r="BB71" s="219"/>
      <c r="BC71" s="219"/>
      <c r="BD71" s="219"/>
      <c r="BE71" s="219"/>
      <c r="BF71" s="219"/>
      <c r="BG71" s="219"/>
      <c r="BH71" s="219"/>
      <c r="BI71" s="219"/>
      <c r="BJ71" s="219"/>
      <c r="BK71" s="219"/>
      <c r="BL71" s="219"/>
      <c r="BM71" s="219"/>
      <c r="BN71" s="219"/>
      <c r="BO71" s="219"/>
      <c r="BP71" s="219"/>
      <c r="BQ71" s="219"/>
      <c r="BR71" s="219"/>
      <c r="BS71" s="219"/>
      <c r="BT71" s="219"/>
      <c r="BU71" s="219"/>
      <c r="BV71" s="219"/>
      <c r="BW71" s="219"/>
      <c r="BX71" s="219"/>
      <c r="BY71" s="219"/>
      <c r="BZ71" s="219"/>
      <c r="CA71" s="219"/>
      <c r="CB71" s="219"/>
      <c r="CC71" s="219"/>
      <c r="CD71" s="219"/>
      <c r="CE71" s="219"/>
      <c r="CF71" s="219"/>
      <c r="CG71" s="219"/>
      <c r="CH71" s="219"/>
      <c r="CI71" s="219"/>
      <c r="CJ71" s="219"/>
      <c r="CK71" s="219"/>
      <c r="CL71" s="219"/>
      <c r="CM71" s="219"/>
      <c r="CN71" s="219"/>
      <c r="CO71" s="219"/>
      <c r="CP71" s="219"/>
      <c r="CQ71" s="219"/>
      <c r="CR71" s="219"/>
      <c r="CS71" s="219"/>
      <c r="CT71" s="219"/>
      <c r="CU71" s="219"/>
      <c r="CV71" s="219"/>
      <c r="CW71" s="219"/>
      <c r="CX71" s="219"/>
      <c r="CY71" s="219"/>
      <c r="CZ71" s="219"/>
      <c r="DA71" s="219"/>
      <c r="DB71" s="219"/>
      <c r="DC71" s="219"/>
      <c r="DD71" s="219"/>
      <c r="DE71" s="219"/>
      <c r="DF71" s="219"/>
      <c r="DG71" s="219"/>
      <c r="DH71" s="219"/>
      <c r="DI71" s="219"/>
      <c r="DJ71" s="219"/>
      <c r="DK71" s="219"/>
      <c r="DL71" s="219"/>
      <c r="DM71" s="219"/>
      <c r="DN71" s="219"/>
      <c r="DO71" s="219"/>
      <c r="DP71" s="219"/>
      <c r="DQ71" s="219"/>
      <c r="DR71" s="219"/>
      <c r="DS71" s="219"/>
      <c r="DT71" s="219"/>
      <c r="DU71" s="219"/>
      <c r="DV71" s="219"/>
      <c r="DW71" s="219"/>
      <c r="DX71" s="219"/>
      <c r="DY71" s="219"/>
      <c r="DZ71" s="219"/>
      <c r="EA71" s="219"/>
      <c r="EB71" s="219"/>
      <c r="EC71" s="219"/>
      <c r="ED71" s="219"/>
      <c r="EE71" s="219"/>
      <c r="EF71" s="219"/>
      <c r="EG71" s="219"/>
      <c r="EH71" s="219"/>
      <c r="EI71" s="219"/>
      <c r="EJ71" s="219"/>
      <c r="EK71" s="219"/>
      <c r="EL71" s="219"/>
      <c r="EM71" s="219"/>
      <c r="EN71" s="219"/>
      <c r="EO71" s="219"/>
      <c r="EP71" s="219"/>
      <c r="EQ71" s="219"/>
      <c r="ER71" s="219"/>
      <c r="ES71" s="219"/>
      <c r="ET71" s="219"/>
      <c r="EU71" s="219"/>
      <c r="EV71" s="219"/>
      <c r="EW71" s="219"/>
      <c r="EX71" s="219"/>
      <c r="EY71" s="219"/>
      <c r="EZ71" s="219"/>
      <c r="FA71" s="219"/>
      <c r="FB71" s="219"/>
      <c r="FC71" s="219"/>
      <c r="FD71" s="219"/>
      <c r="FE71" s="219"/>
      <c r="FF71" s="219"/>
      <c r="FG71" s="219"/>
      <c r="FH71" s="219"/>
      <c r="FI71" s="219"/>
      <c r="FJ71" s="219"/>
      <c r="FK71" s="219"/>
      <c r="FL71" s="219"/>
      <c r="FM71" s="219"/>
      <c r="FN71" s="219"/>
      <c r="FO71" s="219"/>
      <c r="FP71" s="219"/>
      <c r="FQ71" s="219"/>
      <c r="FR71" s="219"/>
      <c r="FS71" s="219"/>
      <c r="FT71" s="219"/>
      <c r="FU71" s="219"/>
      <c r="FV71" s="219"/>
      <c r="FW71" s="219"/>
      <c r="FX71" s="219"/>
      <c r="FY71" s="219"/>
      <c r="FZ71" s="219"/>
      <c r="GA71" s="219"/>
      <c r="GB71" s="219"/>
      <c r="GC71" s="219"/>
      <c r="GD71" s="219"/>
      <c r="GE71" s="219"/>
      <c r="GF71" s="219"/>
      <c r="GG71" s="219"/>
      <c r="GH71" s="219"/>
      <c r="GI71" s="219"/>
      <c r="GJ71" s="219"/>
      <c r="GK71" s="219"/>
      <c r="GL71" s="219"/>
      <c r="GM71" s="219"/>
      <c r="GN71" s="219"/>
      <c r="GO71" s="219"/>
      <c r="GP71" s="219"/>
      <c r="GQ71" s="219"/>
      <c r="GR71" s="219"/>
      <c r="GS71" s="219"/>
      <c r="GT71" s="219"/>
      <c r="GU71" s="219"/>
      <c r="GV71" s="219"/>
      <c r="GW71" s="219"/>
      <c r="GX71" s="219"/>
      <c r="GY71" s="219"/>
      <c r="GZ71" s="219"/>
      <c r="HA71" s="219"/>
      <c r="HB71" s="219"/>
      <c r="HC71" s="219"/>
      <c r="HD71" s="219"/>
      <c r="HE71" s="219"/>
      <c r="HF71" s="219"/>
      <c r="HG71" s="219"/>
      <c r="HH71" s="219"/>
      <c r="HI71" s="219"/>
      <c r="HJ71" s="219"/>
      <c r="HK71" s="219"/>
      <c r="HL71" s="219"/>
      <c r="HM71" s="219"/>
      <c r="HN71" s="219"/>
      <c r="HO71" s="219"/>
      <c r="HP71" s="219"/>
      <c r="HQ71" s="219"/>
      <c r="HR71" s="219"/>
      <c r="HS71" s="219"/>
      <c r="HT71" s="219"/>
      <c r="HU71" s="219"/>
      <c r="HV71" s="219"/>
      <c r="HW71" s="219"/>
      <c r="HX71" s="219"/>
      <c r="HY71" s="219"/>
      <c r="HZ71" s="219"/>
      <c r="IA71" s="219"/>
      <c r="IB71" s="219"/>
      <c r="IC71" s="219"/>
      <c r="ID71" s="219"/>
      <c r="IE71" s="219"/>
      <c r="IF71" s="219"/>
      <c r="IG71" s="219"/>
      <c r="IH71" s="219"/>
      <c r="II71" s="219"/>
      <c r="IJ71" s="219"/>
      <c r="IK71" s="219"/>
      <c r="IL71" s="219"/>
      <c r="IM71" s="219"/>
      <c r="IN71" s="219"/>
      <c r="IO71" s="219"/>
      <c r="IP71" s="219"/>
      <c r="IQ71" s="219"/>
      <c r="IR71" s="219"/>
      <c r="IS71" s="219"/>
      <c r="IT71" s="219"/>
      <c r="IU71" s="219"/>
      <c r="IV71" s="219"/>
      <c r="IW71" s="219"/>
      <c r="IX71" s="219"/>
      <c r="IY71" s="219"/>
      <c r="IZ71" s="219"/>
      <c r="JA71" s="219"/>
      <c r="JB71" s="219"/>
      <c r="JC71" s="219"/>
      <c r="JD71" s="219"/>
      <c r="JE71" s="219"/>
      <c r="JF71" s="219"/>
      <c r="JG71" s="219"/>
      <c r="JH71" s="219"/>
      <c r="JI71" s="219"/>
      <c r="JJ71" s="219"/>
      <c r="JK71" s="219"/>
      <c r="JL71" s="219"/>
      <c r="JM71" s="219"/>
      <c r="JN71" s="219"/>
      <c r="JO71" s="219"/>
      <c r="JP71" s="219"/>
      <c r="JQ71" s="219"/>
      <c r="JR71" s="219"/>
      <c r="JS71" s="219"/>
      <c r="JT71" s="219"/>
      <c r="JU71" s="219"/>
      <c r="JV71" s="219"/>
      <c r="JW71" s="219"/>
      <c r="JX71" s="219"/>
      <c r="JY71" s="219"/>
      <c r="JZ71" s="219"/>
      <c r="KA71" s="219"/>
      <c r="KV71" s="219"/>
      <c r="KW71" s="219"/>
      <c r="KX71" s="219"/>
      <c r="KY71" s="219"/>
      <c r="KZ71" s="219"/>
      <c r="LA71" s="219"/>
      <c r="LB71" s="219"/>
      <c r="LC71" s="219"/>
      <c r="NJ71" s="219"/>
      <c r="NK71" s="219"/>
      <c r="NL71" s="219"/>
      <c r="NM71" s="219"/>
      <c r="NN71" s="219"/>
      <c r="NO71" s="219"/>
      <c r="NP71" s="219"/>
      <c r="NQ71" s="219"/>
      <c r="NR71" s="219"/>
      <c r="NS71" s="219"/>
      <c r="NT71" s="219"/>
      <c r="NU71" s="219"/>
      <c r="NV71" s="219"/>
      <c r="NW71" s="219"/>
      <c r="NX71" s="219"/>
      <c r="NY71" s="219"/>
      <c r="NZ71" s="219"/>
      <c r="OA71" s="219"/>
      <c r="OB71" s="219"/>
      <c r="OC71" s="219"/>
      <c r="OD71" s="219"/>
      <c r="OE71" s="219"/>
      <c r="OF71" s="219"/>
      <c r="OG71" s="219"/>
      <c r="OH71" s="219"/>
      <c r="OI71" s="219"/>
      <c r="OJ71" s="219"/>
      <c r="OK71" s="219"/>
      <c r="OL71" s="219"/>
      <c r="OM71" s="219"/>
      <c r="ON71" s="219"/>
      <c r="OO71" s="219"/>
      <c r="OP71" s="219"/>
      <c r="OQ71" s="219"/>
      <c r="OR71" s="219"/>
      <c r="OS71" s="219"/>
      <c r="OT71" s="219"/>
      <c r="OU71" s="219"/>
      <c r="OV71" s="219"/>
      <c r="OW71" s="219"/>
      <c r="OX71" s="219"/>
      <c r="OY71" s="219"/>
      <c r="OZ71" s="219"/>
      <c r="PA71" s="219"/>
      <c r="PB71" s="219"/>
      <c r="PC71" s="219"/>
      <c r="PD71" s="219"/>
      <c r="PE71" s="219"/>
      <c r="PF71" s="219"/>
      <c r="PG71" s="219"/>
      <c r="PH71" s="219"/>
      <c r="PI71" s="219"/>
      <c r="PJ71" s="219"/>
      <c r="PK71" s="219"/>
      <c r="PL71" s="219"/>
      <c r="PM71" s="219"/>
      <c r="PN71" s="219"/>
      <c r="PO71" s="219"/>
      <c r="PP71" s="219"/>
      <c r="PQ71" s="219"/>
      <c r="PR71" s="219"/>
      <c r="PS71" s="219"/>
      <c r="PT71" s="219"/>
      <c r="PU71" s="219"/>
      <c r="PV71" s="219"/>
      <c r="PW71" s="219"/>
      <c r="PX71" s="219"/>
      <c r="PY71" s="219"/>
      <c r="PZ71" s="219"/>
      <c r="QA71" s="219"/>
      <c r="QB71" s="219"/>
      <c r="QC71" s="219"/>
      <c r="QD71" s="219"/>
      <c r="QE71" s="219"/>
      <c r="QF71" s="219"/>
      <c r="QG71" s="219"/>
      <c r="QH71" s="219"/>
      <c r="QI71" s="219"/>
      <c r="QJ71" s="219"/>
      <c r="QK71" s="219"/>
      <c r="QL71" s="219"/>
      <c r="QM71" s="219"/>
      <c r="QN71" s="219"/>
      <c r="QO71" s="219"/>
      <c r="QP71" s="219"/>
      <c r="QQ71" s="219"/>
      <c r="QR71" s="219"/>
      <c r="QS71" s="219"/>
      <c r="QT71" s="219"/>
      <c r="QU71" s="219"/>
      <c r="QV71" s="219"/>
      <c r="QW71" s="219"/>
      <c r="QX71" s="219"/>
      <c r="QY71" s="219"/>
      <c r="QZ71" s="219"/>
      <c r="RA71" s="219"/>
      <c r="RB71" s="219"/>
      <c r="RC71" s="219"/>
      <c r="RD71" s="219"/>
      <c r="RE71" s="219"/>
      <c r="RF71" s="219"/>
      <c r="RG71" s="219"/>
      <c r="RH71" s="219"/>
      <c r="RI71" s="219"/>
      <c r="RJ71" s="219"/>
      <c r="RK71" s="219"/>
      <c r="RL71" s="219"/>
      <c r="RM71" s="219"/>
      <c r="RN71" s="219"/>
      <c r="RO71" s="219"/>
      <c r="RP71" s="219"/>
      <c r="RQ71" s="219"/>
      <c r="RR71" s="219"/>
      <c r="RS71" s="219"/>
      <c r="RT71" s="219"/>
      <c r="RU71" s="219"/>
      <c r="RV71" s="219"/>
      <c r="RW71" s="219"/>
      <c r="RX71" s="219"/>
      <c r="RY71" s="219"/>
      <c r="RZ71" s="219"/>
      <c r="SA71" s="219"/>
      <c r="SB71" s="219"/>
      <c r="SC71" s="219"/>
      <c r="SD71" s="219"/>
      <c r="SE71" s="219"/>
      <c r="SF71" s="219"/>
      <c r="SG71" s="219"/>
      <c r="SH71" s="219"/>
      <c r="SI71" s="219"/>
      <c r="SJ71" s="219"/>
      <c r="SK71" s="219"/>
      <c r="SL71" s="219"/>
      <c r="SM71" s="219"/>
      <c r="SN71" s="219"/>
      <c r="SO71" s="237"/>
      <c r="SP71" s="237"/>
      <c r="SQ71" s="295"/>
      <c r="SR71" s="295"/>
      <c r="TV71" s="219"/>
      <c r="TW71" s="219"/>
      <c r="TX71" s="219"/>
      <c r="TY71" s="219"/>
      <c r="XY71" s="219"/>
      <c r="XZ71" s="219"/>
      <c r="YA71" s="219"/>
      <c r="YB71" s="219"/>
      <c r="YC71" s="219"/>
      <c r="AAG71" s="219"/>
      <c r="AAH71" s="219"/>
      <c r="AAI71" s="219"/>
      <c r="AAJ71" s="219"/>
      <c r="AAK71" s="219"/>
      <c r="AAL71" s="219"/>
      <c r="AAM71" s="219"/>
      <c r="AAN71" s="219"/>
      <c r="AAO71" s="219"/>
      <c r="AAP71" s="219"/>
      <c r="AAQ71" s="219"/>
      <c r="AAR71" s="219"/>
      <c r="AAS71" s="219"/>
      <c r="AAT71" s="219"/>
      <c r="AAU71" s="219"/>
      <c r="AAV71" s="219"/>
      <c r="AAW71" s="219"/>
      <c r="AAX71" s="219"/>
      <c r="AAY71" s="219"/>
      <c r="AAZ71" s="219"/>
      <c r="ABA71" s="219"/>
      <c r="ABB71" s="219"/>
      <c r="ABC71" s="219"/>
      <c r="ABD71" s="219"/>
      <c r="ABE71" s="219"/>
      <c r="ABF71" s="219"/>
      <c r="ABG71" s="219"/>
      <c r="ABH71" s="219"/>
      <c r="ABI71" s="219"/>
      <c r="ABJ71" s="219"/>
      <c r="ABK71" s="219"/>
      <c r="ABL71" s="219"/>
      <c r="ABM71" s="219"/>
      <c r="ABN71" s="219"/>
      <c r="ABO71" s="219"/>
      <c r="ABP71" s="219"/>
      <c r="ABQ71" s="219"/>
      <c r="ABR71" s="219"/>
      <c r="ABS71" s="219"/>
      <c r="ABT71" s="219"/>
      <c r="ABU71" s="219"/>
      <c r="ABV71" s="219"/>
      <c r="ABW71" s="219"/>
      <c r="ABX71" s="219"/>
      <c r="ABY71" s="219"/>
      <c r="ABZ71" s="219"/>
      <c r="AJQ71" s="219"/>
      <c r="AJR71" s="219"/>
      <c r="AJS71" s="219"/>
      <c r="AJT71" s="219"/>
      <c r="AJU71" s="219"/>
      <c r="AJV71" s="219"/>
      <c r="AJW71" s="219"/>
      <c r="AJX71" s="219"/>
      <c r="AJY71" s="219"/>
      <c r="AJZ71" s="219"/>
      <c r="AKA71" s="219"/>
      <c r="AKB71" s="219"/>
      <c r="AKC71" s="219"/>
      <c r="AKD71" s="219"/>
      <c r="AKE71" s="219"/>
      <c r="AKF71" s="219"/>
      <c r="AKG71" s="219"/>
      <c r="AKH71" s="219"/>
      <c r="AKI71" s="219"/>
      <c r="AKJ71" s="219"/>
      <c r="AKK71" s="219"/>
      <c r="AKL71" s="219"/>
      <c r="AKM71" s="219"/>
      <c r="AKN71" s="219"/>
      <c r="AKO71" s="219"/>
      <c r="AKP71" s="219"/>
      <c r="AKQ71" s="219"/>
      <c r="AKR71" s="219"/>
      <c r="AKS71" s="219"/>
      <c r="AKT71" s="219"/>
      <c r="AKU71" s="219"/>
      <c r="AKV71" s="219"/>
      <c r="AKW71" s="219"/>
      <c r="AKX71" s="219"/>
      <c r="AKY71" s="219"/>
      <c r="AKZ71" s="219"/>
      <c r="ALA71" s="219"/>
      <c r="ALB71" s="219"/>
      <c r="ALC71" s="219"/>
      <c r="ALD71" s="219"/>
      <c r="ALE71" s="219"/>
      <c r="ALF71" s="219"/>
      <c r="ALG71" s="219"/>
      <c r="ALH71" s="219"/>
      <c r="ALI71" s="219"/>
      <c r="ALJ71" s="219"/>
      <c r="ALK71" s="219"/>
      <c r="ALL71" s="219"/>
      <c r="ALM71" s="219"/>
      <c r="ALN71" s="219"/>
      <c r="ALO71" s="219"/>
      <c r="ALP71" s="219"/>
      <c r="ALQ71" s="219"/>
      <c r="ALR71" s="219"/>
      <c r="ALS71" s="219"/>
      <c r="ALT71" s="219"/>
      <c r="ALU71" s="219"/>
      <c r="ALV71" s="219"/>
      <c r="ALW71" s="219"/>
      <c r="ALX71" s="219"/>
      <c r="ALY71" s="219"/>
      <c r="ALZ71" s="219"/>
      <c r="AMA71" s="219"/>
      <c r="AMB71" s="219"/>
      <c r="AMC71" s="219"/>
      <c r="AMD71" s="219"/>
      <c r="AME71" s="219"/>
      <c r="AMF71" s="219"/>
      <c r="AMG71" s="219"/>
      <c r="AMH71" s="219"/>
      <c r="AMI71" s="219"/>
      <c r="AMJ71" s="219"/>
      <c r="AMK71" s="219"/>
      <c r="AML71" s="219"/>
      <c r="AMM71" s="219"/>
      <c r="AMN71" s="219"/>
      <c r="AMO71" s="219"/>
      <c r="AMP71" s="219"/>
      <c r="AMQ71" s="219"/>
      <c r="AMR71" s="219"/>
      <c r="AMS71" s="219"/>
      <c r="AMT71" s="219"/>
      <c r="AMU71" s="219"/>
      <c r="AMV71" s="219"/>
      <c r="AMW71" s="219"/>
      <c r="AMX71" s="219"/>
      <c r="AMY71" s="219"/>
      <c r="AMZ71" s="219"/>
      <c r="ANA71" s="219"/>
      <c r="ANB71" s="219"/>
      <c r="ANC71" s="219"/>
      <c r="AND71" s="219"/>
      <c r="ANE71" s="219"/>
      <c r="ANF71" s="219"/>
      <c r="ANG71" s="219"/>
      <c r="ANH71" s="219"/>
      <c r="ANI71" s="219"/>
      <c r="ANJ71" s="219"/>
      <c r="ANK71" s="219"/>
      <c r="ANL71" s="219"/>
      <c r="ANM71" s="219"/>
      <c r="ANN71" s="219"/>
      <c r="ANO71" s="219"/>
      <c r="ANP71" s="219"/>
      <c r="ANQ71" s="219"/>
      <c r="ANR71" s="219"/>
      <c r="ANS71" s="219"/>
      <c r="ANT71" s="219"/>
      <c r="ANU71" s="219"/>
      <c r="ANV71" s="219"/>
      <c r="ANW71" s="219"/>
      <c r="ANX71" s="219"/>
      <c r="ANY71" s="219"/>
      <c r="ANZ71" s="219"/>
      <c r="AOA71" s="219"/>
      <c r="AOB71" s="219"/>
      <c r="AOC71" s="219"/>
      <c r="AOD71" s="219"/>
      <c r="AOE71" s="219"/>
      <c r="AOF71" s="219"/>
      <c r="AOG71" s="219"/>
      <c r="AOH71" s="219"/>
      <c r="AOI71" s="219"/>
      <c r="AOJ71" s="219"/>
      <c r="AOK71" s="219"/>
      <c r="AOL71" s="219"/>
      <c r="AOM71" s="219"/>
      <c r="AON71" s="219"/>
      <c r="AOO71" s="219"/>
      <c r="AOP71" s="219"/>
      <c r="AOQ71" s="219"/>
      <c r="AOR71" s="219"/>
      <c r="AOS71" s="219"/>
      <c r="AOT71" s="219"/>
      <c r="AOU71" s="219"/>
      <c r="AOV71" s="219"/>
      <c r="AOW71" s="219"/>
      <c r="AOX71" s="219"/>
      <c r="AOY71" s="219"/>
      <c r="AOZ71" s="219"/>
      <c r="APA71" s="219"/>
      <c r="APB71" s="219"/>
      <c r="APC71" s="219"/>
      <c r="APD71" s="219"/>
      <c r="APE71" s="219"/>
      <c r="APF71" s="219"/>
      <c r="APG71" s="219"/>
      <c r="APH71" s="219"/>
      <c r="API71" s="219"/>
      <c r="APJ71" s="219"/>
      <c r="APK71" s="219"/>
      <c r="APL71" s="219"/>
      <c r="APM71" s="219"/>
      <c r="APN71" s="219"/>
      <c r="APO71" s="219"/>
      <c r="APP71" s="219"/>
      <c r="APQ71" s="219"/>
      <c r="APR71" s="219"/>
      <c r="APS71" s="219"/>
      <c r="APT71" s="219"/>
      <c r="APU71" s="219"/>
      <c r="APV71" s="219"/>
      <c r="APW71" s="219"/>
      <c r="APX71" s="219"/>
      <c r="APY71" s="219"/>
      <c r="APZ71" s="219"/>
      <c r="AQA71" s="219"/>
      <c r="AQB71" s="219"/>
      <c r="AQC71" s="219"/>
      <c r="AQD71" s="219"/>
      <c r="AQE71" s="219"/>
      <c r="AQF71" s="219"/>
      <c r="AQG71" s="219"/>
      <c r="AQH71" s="219"/>
      <c r="AQI71" s="219"/>
      <c r="AQJ71" s="219"/>
      <c r="AQK71" s="219"/>
      <c r="AQL71" s="219"/>
      <c r="AQM71" s="219"/>
      <c r="AQN71" s="219"/>
      <c r="AQO71" s="219"/>
      <c r="AQP71" s="219"/>
      <c r="AQQ71" s="219"/>
      <c r="AQR71" s="219"/>
      <c r="AQS71" s="219"/>
      <c r="AQT71" s="219"/>
      <c r="AQU71" s="219"/>
      <c r="AQV71" s="219"/>
      <c r="AQW71" s="219"/>
      <c r="AQX71" s="219"/>
      <c r="AQY71" s="219"/>
      <c r="AQZ71" s="219"/>
      <c r="ARA71" s="219"/>
      <c r="ARB71" s="219"/>
      <c r="ARC71" s="219"/>
      <c r="ARD71" s="219"/>
      <c r="ARE71" s="219"/>
      <c r="ARF71" s="219"/>
      <c r="ARG71" s="219"/>
      <c r="ARH71" s="219"/>
      <c r="ARI71" s="219"/>
      <c r="ARJ71" s="219"/>
      <c r="ARK71" s="219"/>
      <c r="ARL71" s="219"/>
      <c r="ARM71" s="219"/>
      <c r="ARN71" s="219"/>
      <c r="ARO71" s="219"/>
      <c r="ARP71" s="219"/>
      <c r="ARQ71" s="219"/>
      <c r="ARR71" s="219"/>
      <c r="ARS71" s="219"/>
      <c r="ART71" s="219"/>
      <c r="ARU71" s="219"/>
      <c r="ARV71" s="219"/>
      <c r="ARW71" s="219"/>
      <c r="ARX71" s="219"/>
      <c r="ARY71" s="219"/>
      <c r="ARZ71" s="219"/>
      <c r="ASA71" s="219"/>
      <c r="ASB71" s="219"/>
      <c r="ASC71" s="219"/>
      <c r="ASD71" s="219"/>
      <c r="ASE71" s="219"/>
      <c r="ASF71" s="219"/>
      <c r="ASG71" s="219"/>
      <c r="ASH71" s="219"/>
      <c r="ASI71" s="219"/>
      <c r="ASJ71" s="219"/>
      <c r="ASK71" s="219"/>
      <c r="ASL71" s="219"/>
      <c r="ASM71" s="219"/>
      <c r="ASN71" s="219"/>
      <c r="ASO71" s="219"/>
      <c r="ASP71" s="219"/>
      <c r="ASQ71" s="219"/>
      <c r="ASR71" s="219"/>
      <c r="ASS71" s="219"/>
      <c r="AST71" s="219"/>
      <c r="ASU71" s="219"/>
      <c r="ASV71" s="219"/>
      <c r="ASW71" s="219"/>
      <c r="ASX71" s="219"/>
      <c r="ASY71" s="219"/>
      <c r="ASZ71" s="219"/>
      <c r="ATA71" s="219"/>
      <c r="ATB71" s="219"/>
      <c r="ATC71" s="219"/>
      <c r="ATD71" s="219"/>
      <c r="ATE71" s="219"/>
      <c r="ATF71" s="219"/>
      <c r="ATG71" s="219"/>
      <c r="ATH71" s="219"/>
      <c r="ATI71" s="219"/>
      <c r="ATJ71" s="219"/>
      <c r="ATK71" s="219"/>
      <c r="ATL71" s="219"/>
      <c r="ATM71" s="219"/>
      <c r="ATN71" s="219"/>
      <c r="ATO71" s="219"/>
      <c r="ATP71" s="219"/>
      <c r="ATQ71" s="219"/>
      <c r="ATR71" s="219"/>
      <c r="ATS71" s="219"/>
      <c r="ATT71" s="219"/>
      <c r="ATU71" s="219"/>
      <c r="ATV71" s="219"/>
      <c r="ATW71" s="219"/>
      <c r="ATX71" s="219"/>
      <c r="ATY71" s="219"/>
      <c r="ATZ71" s="219"/>
      <c r="AUA71" s="219"/>
      <c r="AUB71" s="219"/>
      <c r="AUC71" s="219"/>
      <c r="AUD71" s="219"/>
      <c r="AUE71" s="219"/>
      <c r="AUF71" s="219"/>
      <c r="AUG71" s="219"/>
      <c r="AUH71" s="219"/>
      <c r="AUI71" s="219"/>
      <c r="AUJ71" s="219"/>
      <c r="AUK71" s="219"/>
      <c r="AUL71" s="219"/>
      <c r="AUM71" s="219"/>
      <c r="AUN71" s="219"/>
      <c r="AUO71" s="219"/>
      <c r="AUP71" s="219"/>
      <c r="AUQ71" s="219"/>
      <c r="AUR71" s="219"/>
      <c r="AUS71" s="219"/>
      <c r="AUT71" s="219"/>
      <c r="AUU71" s="219"/>
      <c r="AUV71" s="219"/>
      <c r="AUW71" s="219"/>
      <c r="AUX71" s="219"/>
      <c r="AUY71" s="219"/>
      <c r="AUZ71" s="219"/>
      <c r="AVA71" s="219"/>
      <c r="AVB71" s="219"/>
      <c r="AVC71" s="219"/>
      <c r="AVD71" s="219"/>
      <c r="AVE71" s="219"/>
      <c r="AVF71" s="219"/>
      <c r="AVG71" s="219"/>
      <c r="AVH71" s="219"/>
      <c r="AVI71" s="219"/>
      <c r="AVJ71" s="219"/>
      <c r="AVK71" s="219"/>
      <c r="AVL71" s="219"/>
      <c r="AVM71" s="219"/>
      <c r="AVN71" s="219"/>
      <c r="AVO71" s="219"/>
      <c r="AVP71" s="219"/>
      <c r="AVQ71" s="219"/>
      <c r="AVR71" s="219"/>
      <c r="AVS71" s="219"/>
      <c r="AVT71" s="219"/>
      <c r="AVU71" s="219"/>
      <c r="AVV71" s="219"/>
      <c r="AVW71" s="219"/>
      <c r="AVX71" s="219"/>
      <c r="AVY71" s="219"/>
      <c r="AVZ71" s="219"/>
      <c r="AWA71" s="219"/>
      <c r="AWB71" s="219"/>
      <c r="AWC71" s="219"/>
      <c r="AWD71" s="219"/>
      <c r="AWE71" s="219"/>
      <c r="AWF71" s="219"/>
      <c r="AWG71" s="219"/>
      <c r="AWH71" s="219"/>
      <c r="AWI71" s="219"/>
      <c r="AWJ71" s="219"/>
      <c r="AWK71" s="219"/>
      <c r="AWL71" s="219"/>
      <c r="AWM71" s="219"/>
      <c r="AWN71" s="219"/>
      <c r="AWO71" s="219"/>
      <c r="AWP71" s="219"/>
      <c r="AWQ71" s="219"/>
      <c r="AWR71" s="219"/>
      <c r="AWS71" s="219"/>
      <c r="AWT71" s="219"/>
      <c r="AWU71" s="219"/>
      <c r="AWV71" s="219"/>
      <c r="AWW71" s="219"/>
      <c r="AWX71" s="219"/>
      <c r="AWY71" s="219"/>
      <c r="AWZ71" s="219"/>
      <c r="AXA71" s="219"/>
      <c r="AXB71" s="219"/>
      <c r="AXC71" s="219"/>
      <c r="AXD71" s="219"/>
      <c r="AXE71" s="219"/>
      <c r="AXF71" s="219"/>
      <c r="AXG71" s="219"/>
      <c r="AXH71" s="219"/>
      <c r="AXI71" s="219"/>
      <c r="AXJ71" s="219"/>
      <c r="AXK71" s="219"/>
      <c r="AXL71" s="219"/>
      <c r="AXM71" s="219"/>
      <c r="AXN71" s="219"/>
      <c r="BBY71" s="219"/>
      <c r="BBZ71" s="219"/>
      <c r="BCA71" s="219"/>
      <c r="BCB71" s="219"/>
      <c r="BCC71" s="219"/>
      <c r="BCD71" s="219"/>
      <c r="BCE71" s="219"/>
      <c r="BCF71" s="219"/>
      <c r="BCG71" s="219"/>
      <c r="BCH71" s="219"/>
      <c r="BCI71" s="219"/>
      <c r="BCJ71" s="219"/>
      <c r="BCK71" s="219"/>
      <c r="BCL71" s="219"/>
      <c r="BCM71" s="219"/>
      <c r="BCN71" s="219"/>
      <c r="BCO71" s="219"/>
      <c r="BCP71" s="219"/>
      <c r="BCQ71" s="219"/>
      <c r="BCR71" s="219"/>
      <c r="BKD71" s="219"/>
      <c r="BKE71" s="219"/>
      <c r="BKF71" s="219"/>
      <c r="BKG71" s="219"/>
      <c r="BKH71" s="219"/>
      <c r="BKI71" s="219"/>
      <c r="BKJ71" s="219"/>
      <c r="BKK71" s="219"/>
      <c r="BKL71" s="219"/>
      <c r="BKM71" s="219"/>
      <c r="BKN71" s="219"/>
      <c r="BKO71" s="219"/>
      <c r="BKP71" s="219"/>
      <c r="BKQ71" s="219"/>
      <c r="BKR71" s="219"/>
      <c r="BKS71" s="219"/>
      <c r="BKT71" s="219"/>
      <c r="BKU71" s="219"/>
      <c r="BKV71" s="219"/>
      <c r="BKW71" s="219"/>
      <c r="BKX71" s="219"/>
      <c r="BKY71" s="219"/>
      <c r="BKZ71" s="219"/>
      <c r="BLA71" s="219"/>
      <c r="BLB71" s="219"/>
      <c r="BLC71" s="219"/>
    </row>
    <row r="72" spans="1:1667" x14ac:dyDescent="0.25">
      <c r="A72" s="219"/>
      <c r="B72" s="219"/>
      <c r="C72" s="219"/>
      <c r="D72" s="219"/>
      <c r="E72" s="219"/>
      <c r="F72" s="219"/>
      <c r="G72" s="219"/>
      <c r="H72" s="219"/>
      <c r="I72" s="219"/>
      <c r="J72" s="219"/>
      <c r="K72" s="219"/>
      <c r="L72" s="219"/>
      <c r="M72" s="219"/>
      <c r="N72" s="219"/>
      <c r="O72" s="219"/>
      <c r="P72" s="219"/>
      <c r="Q72" s="219"/>
      <c r="R72" s="219"/>
      <c r="S72" s="219"/>
      <c r="T72" s="219"/>
      <c r="U72" s="219"/>
      <c r="V72" s="219"/>
      <c r="W72" s="219"/>
      <c r="X72" s="219"/>
      <c r="Y72" s="219"/>
      <c r="Z72" s="219"/>
      <c r="AA72" s="219"/>
      <c r="AB72" s="219"/>
      <c r="AC72" s="219"/>
      <c r="AD72" s="219"/>
      <c r="AE72" s="319"/>
      <c r="AF72" s="219"/>
      <c r="AG72" s="219"/>
      <c r="AH72" s="219"/>
      <c r="AI72" s="219"/>
      <c r="AJ72" s="219"/>
      <c r="AK72" s="219"/>
      <c r="AL72" s="219"/>
      <c r="AM72" s="219"/>
      <c r="AN72" s="219"/>
      <c r="AO72" s="219"/>
      <c r="AP72" s="219"/>
      <c r="AQ72" s="219"/>
      <c r="AR72" s="219"/>
      <c r="AS72" s="219"/>
      <c r="AT72" s="219"/>
      <c r="AU72" s="219"/>
      <c r="AV72" s="219"/>
      <c r="AW72" s="219"/>
      <c r="AX72" s="219"/>
      <c r="AY72" s="219"/>
      <c r="AZ72" s="219"/>
      <c r="BA72" s="219"/>
      <c r="BB72" s="219"/>
      <c r="BC72" s="219"/>
      <c r="BD72" s="219"/>
      <c r="BE72" s="219"/>
      <c r="BF72" s="219"/>
      <c r="BG72" s="219"/>
      <c r="BH72" s="219"/>
      <c r="BI72" s="219"/>
      <c r="BJ72" s="219"/>
      <c r="BK72" s="219"/>
      <c r="BL72" s="219"/>
      <c r="BM72" s="219"/>
      <c r="BN72" s="219"/>
      <c r="BO72" s="219"/>
      <c r="BP72" s="219"/>
      <c r="BQ72" s="219"/>
      <c r="BR72" s="219"/>
      <c r="BS72" s="219"/>
      <c r="BT72" s="219"/>
      <c r="BU72" s="219"/>
      <c r="BV72" s="219"/>
      <c r="BW72" s="219"/>
      <c r="BX72" s="219"/>
      <c r="BY72" s="219"/>
      <c r="BZ72" s="219"/>
      <c r="CA72" s="219"/>
      <c r="CB72" s="219"/>
      <c r="CC72" s="219"/>
      <c r="CD72" s="219"/>
      <c r="CE72" s="219"/>
      <c r="CF72" s="219"/>
      <c r="CG72" s="219"/>
      <c r="CH72" s="219"/>
      <c r="CI72" s="219"/>
      <c r="CJ72" s="219"/>
      <c r="CK72" s="219"/>
      <c r="CL72" s="219"/>
      <c r="CM72" s="219"/>
      <c r="CN72" s="219"/>
      <c r="CO72" s="219"/>
      <c r="CP72" s="219"/>
      <c r="CQ72" s="219"/>
      <c r="CR72" s="219"/>
      <c r="CS72" s="219"/>
      <c r="CT72" s="219"/>
      <c r="CU72" s="219"/>
      <c r="CV72" s="219"/>
      <c r="CW72" s="219"/>
      <c r="CX72" s="219"/>
      <c r="CY72" s="219"/>
      <c r="CZ72" s="219"/>
      <c r="DA72" s="219"/>
      <c r="DB72" s="219"/>
      <c r="DC72" s="219"/>
      <c r="DD72" s="219"/>
      <c r="DE72" s="219"/>
      <c r="DF72" s="219"/>
      <c r="DG72" s="219"/>
      <c r="DH72" s="219"/>
      <c r="DI72" s="219"/>
      <c r="DJ72" s="219"/>
      <c r="DK72" s="219"/>
      <c r="DL72" s="219"/>
      <c r="DM72" s="219"/>
      <c r="DN72" s="219"/>
      <c r="DO72" s="219"/>
      <c r="DP72" s="219"/>
      <c r="DQ72" s="219"/>
      <c r="DR72" s="219"/>
      <c r="DS72" s="219"/>
      <c r="DT72" s="219"/>
      <c r="DU72" s="219"/>
      <c r="DV72" s="219"/>
      <c r="DW72" s="219"/>
      <c r="DX72" s="219"/>
      <c r="DY72" s="219"/>
      <c r="DZ72" s="219"/>
      <c r="EA72" s="219"/>
      <c r="EB72" s="219"/>
      <c r="EC72" s="219"/>
      <c r="ED72" s="219"/>
      <c r="EE72" s="219"/>
      <c r="EF72" s="219"/>
      <c r="EG72" s="219"/>
      <c r="EH72" s="219"/>
      <c r="EI72" s="219"/>
      <c r="EJ72" s="219"/>
      <c r="EK72" s="219"/>
      <c r="EL72" s="219"/>
      <c r="EM72" s="219"/>
      <c r="EN72" s="219"/>
      <c r="EO72" s="219"/>
      <c r="EP72" s="219"/>
      <c r="EQ72" s="219"/>
      <c r="ER72" s="219"/>
      <c r="ES72" s="219"/>
      <c r="ET72" s="219"/>
      <c r="EU72" s="219"/>
      <c r="EV72" s="219"/>
      <c r="EW72" s="219"/>
      <c r="EX72" s="219"/>
      <c r="EY72" s="219"/>
      <c r="EZ72" s="219"/>
      <c r="FA72" s="219"/>
      <c r="FB72" s="219"/>
      <c r="FC72" s="219"/>
      <c r="FD72" s="219"/>
      <c r="FE72" s="219"/>
      <c r="FF72" s="219"/>
      <c r="FG72" s="219"/>
      <c r="FH72" s="219"/>
      <c r="FI72" s="219"/>
      <c r="FJ72" s="219"/>
      <c r="FK72" s="219"/>
      <c r="FL72" s="219"/>
      <c r="FM72" s="219"/>
      <c r="FN72" s="219"/>
      <c r="FO72" s="219"/>
      <c r="FP72" s="219"/>
      <c r="FQ72" s="219"/>
      <c r="FR72" s="219"/>
      <c r="FS72" s="219"/>
      <c r="FT72" s="219"/>
      <c r="FU72" s="219"/>
      <c r="FV72" s="219"/>
      <c r="FW72" s="219"/>
      <c r="FX72" s="219"/>
      <c r="FY72" s="219"/>
      <c r="FZ72" s="219"/>
      <c r="GA72" s="219"/>
      <c r="GB72" s="219"/>
      <c r="GC72" s="219"/>
      <c r="GD72" s="219"/>
      <c r="GE72" s="219"/>
      <c r="GF72" s="219"/>
      <c r="GG72" s="219"/>
      <c r="GH72" s="219"/>
      <c r="GI72" s="219"/>
      <c r="GJ72" s="219"/>
      <c r="GK72" s="219"/>
      <c r="GL72" s="219"/>
      <c r="GM72" s="219"/>
      <c r="GN72" s="219"/>
      <c r="GO72" s="219"/>
      <c r="GP72" s="219"/>
      <c r="GQ72" s="219"/>
      <c r="GR72" s="219"/>
      <c r="GS72" s="219"/>
      <c r="GT72" s="219"/>
      <c r="GU72" s="219"/>
      <c r="GV72" s="219"/>
      <c r="GW72" s="219"/>
      <c r="GX72" s="219"/>
      <c r="GY72" s="219"/>
      <c r="GZ72" s="219"/>
      <c r="HA72" s="219"/>
      <c r="HB72" s="219"/>
      <c r="HC72" s="219"/>
      <c r="HD72" s="219"/>
      <c r="HE72" s="219"/>
      <c r="HF72" s="219"/>
      <c r="HG72" s="219"/>
      <c r="HH72" s="219"/>
      <c r="HI72" s="219"/>
      <c r="HJ72" s="219"/>
      <c r="HK72" s="219"/>
      <c r="HL72" s="219"/>
      <c r="HM72" s="219"/>
      <c r="HN72" s="219"/>
      <c r="HO72" s="219"/>
      <c r="HP72" s="219"/>
      <c r="HQ72" s="219"/>
      <c r="HR72" s="219"/>
      <c r="HS72" s="219"/>
      <c r="HT72" s="219"/>
      <c r="HU72" s="219"/>
      <c r="HV72" s="219"/>
      <c r="HW72" s="219"/>
      <c r="HX72" s="219"/>
      <c r="HY72" s="219"/>
      <c r="HZ72" s="219"/>
      <c r="IA72" s="219"/>
      <c r="IB72" s="219"/>
      <c r="IC72" s="219"/>
      <c r="ID72" s="219"/>
      <c r="IE72" s="219"/>
      <c r="IF72" s="219"/>
      <c r="IG72" s="219"/>
      <c r="IH72" s="219"/>
      <c r="II72" s="219"/>
      <c r="IJ72" s="219"/>
      <c r="IK72" s="219"/>
      <c r="IL72" s="219"/>
      <c r="IM72" s="219"/>
      <c r="IN72" s="219"/>
      <c r="IO72" s="219"/>
      <c r="IP72" s="219"/>
      <c r="IQ72" s="219"/>
      <c r="IR72" s="219"/>
      <c r="IS72" s="219"/>
      <c r="IT72" s="219"/>
      <c r="IU72" s="219"/>
      <c r="IV72" s="219"/>
      <c r="IW72" s="219"/>
      <c r="IX72" s="219"/>
      <c r="IY72" s="219"/>
      <c r="IZ72" s="219"/>
      <c r="JA72" s="219"/>
      <c r="JB72" s="219"/>
      <c r="JC72" s="219"/>
      <c r="JD72" s="219"/>
      <c r="JE72" s="219"/>
      <c r="JF72" s="219"/>
      <c r="JG72" s="219"/>
      <c r="JH72" s="219"/>
      <c r="JI72" s="219"/>
      <c r="JJ72" s="219"/>
      <c r="JK72" s="219"/>
      <c r="JL72" s="219"/>
      <c r="JM72" s="219"/>
      <c r="JN72" s="219"/>
      <c r="JO72" s="219"/>
      <c r="JP72" s="219"/>
      <c r="JQ72" s="219"/>
      <c r="JR72" s="219"/>
      <c r="JS72" s="219"/>
      <c r="JT72" s="219"/>
      <c r="JU72" s="219"/>
      <c r="JV72" s="219"/>
      <c r="JW72" s="219"/>
      <c r="JX72" s="219"/>
      <c r="JY72" s="219"/>
      <c r="JZ72" s="219"/>
      <c r="KA72" s="219"/>
      <c r="KV72" s="219"/>
      <c r="KW72" s="219"/>
      <c r="KX72" s="219"/>
      <c r="KY72" s="219"/>
      <c r="KZ72" s="219"/>
      <c r="LA72" s="219"/>
      <c r="LB72" s="219"/>
      <c r="LC72" s="219"/>
      <c r="NJ72" s="219"/>
      <c r="NK72" s="219"/>
      <c r="NL72" s="219"/>
      <c r="NM72" s="219"/>
      <c r="NN72" s="219"/>
      <c r="NO72" s="219"/>
      <c r="NP72" s="219"/>
      <c r="NQ72" s="219"/>
      <c r="NR72" s="219"/>
      <c r="NS72" s="219"/>
      <c r="NT72" s="219"/>
      <c r="NU72" s="219"/>
      <c r="NV72" s="219"/>
      <c r="NW72" s="219"/>
      <c r="NX72" s="219"/>
      <c r="NY72" s="219"/>
      <c r="NZ72" s="219"/>
      <c r="OA72" s="219"/>
      <c r="OB72" s="219"/>
      <c r="OC72" s="219"/>
      <c r="OD72" s="219"/>
      <c r="OE72" s="219"/>
      <c r="OF72" s="219"/>
      <c r="OG72" s="219"/>
      <c r="OH72" s="219"/>
      <c r="OI72" s="219"/>
      <c r="OJ72" s="219"/>
      <c r="OK72" s="219"/>
      <c r="OL72" s="219"/>
      <c r="OM72" s="219"/>
      <c r="ON72" s="219"/>
      <c r="OO72" s="219"/>
      <c r="OP72" s="219"/>
      <c r="OQ72" s="219"/>
      <c r="OR72" s="219"/>
      <c r="OS72" s="219"/>
      <c r="OT72" s="219"/>
      <c r="OU72" s="219"/>
      <c r="OV72" s="219"/>
      <c r="OW72" s="219"/>
      <c r="OX72" s="219"/>
      <c r="OY72" s="219"/>
      <c r="OZ72" s="219"/>
      <c r="PA72" s="219"/>
      <c r="PB72" s="219"/>
      <c r="PC72" s="219"/>
      <c r="PD72" s="219"/>
      <c r="PE72" s="219"/>
      <c r="PF72" s="219"/>
      <c r="PG72" s="219"/>
      <c r="PH72" s="219"/>
      <c r="PI72" s="219"/>
      <c r="PJ72" s="219"/>
      <c r="PK72" s="219"/>
      <c r="PL72" s="219"/>
      <c r="PM72" s="219"/>
      <c r="PN72" s="219"/>
      <c r="PO72" s="219"/>
      <c r="PP72" s="219"/>
      <c r="PQ72" s="219"/>
      <c r="PR72" s="219"/>
      <c r="PS72" s="219"/>
      <c r="PT72" s="219"/>
      <c r="PU72" s="219"/>
      <c r="PV72" s="219"/>
      <c r="PW72" s="219"/>
      <c r="PX72" s="219"/>
      <c r="PY72" s="219"/>
      <c r="PZ72" s="219"/>
      <c r="QA72" s="219"/>
      <c r="QB72" s="219"/>
      <c r="QC72" s="219"/>
      <c r="QD72" s="219"/>
      <c r="QE72" s="219"/>
      <c r="QF72" s="219"/>
      <c r="QG72" s="219"/>
      <c r="QH72" s="219"/>
      <c r="QI72" s="219"/>
      <c r="QJ72" s="219"/>
      <c r="QK72" s="219"/>
      <c r="QL72" s="219"/>
      <c r="QM72" s="219"/>
      <c r="QN72" s="219"/>
      <c r="QO72" s="219"/>
      <c r="QP72" s="219"/>
      <c r="QQ72" s="219"/>
      <c r="QR72" s="219"/>
      <c r="QS72" s="219"/>
      <c r="QT72" s="219"/>
      <c r="QU72" s="219"/>
      <c r="QV72" s="219"/>
      <c r="QW72" s="219"/>
      <c r="QX72" s="219"/>
      <c r="QY72" s="219"/>
      <c r="QZ72" s="219"/>
      <c r="RA72" s="219"/>
      <c r="RB72" s="219"/>
      <c r="RC72" s="219"/>
      <c r="RD72" s="219"/>
      <c r="RE72" s="219"/>
      <c r="RF72" s="219"/>
      <c r="RG72" s="219"/>
      <c r="RH72" s="219"/>
      <c r="RI72" s="219"/>
      <c r="RJ72" s="219"/>
      <c r="RK72" s="219"/>
      <c r="RL72" s="219"/>
      <c r="RM72" s="219"/>
      <c r="RN72" s="219"/>
      <c r="RO72" s="219"/>
      <c r="RP72" s="219"/>
      <c r="RQ72" s="219"/>
      <c r="RR72" s="219"/>
      <c r="RS72" s="219"/>
      <c r="RT72" s="219"/>
      <c r="RU72" s="219"/>
      <c r="RV72" s="219"/>
      <c r="RW72" s="219"/>
      <c r="RX72" s="219"/>
      <c r="RY72" s="219"/>
      <c r="RZ72" s="219"/>
      <c r="SA72" s="219"/>
      <c r="SB72" s="219"/>
      <c r="SC72" s="219"/>
      <c r="SD72" s="219"/>
      <c r="SE72" s="219"/>
      <c r="SF72" s="219"/>
      <c r="SG72" s="219"/>
      <c r="SH72" s="219"/>
      <c r="SI72" s="219"/>
      <c r="SJ72" s="219"/>
      <c r="SK72" s="219"/>
      <c r="SL72" s="219"/>
      <c r="SM72" s="219"/>
      <c r="SN72" s="219"/>
      <c r="SO72" s="237"/>
      <c r="SP72" s="237"/>
      <c r="SQ72" s="295"/>
      <c r="SR72" s="295"/>
      <c r="TV72" s="219"/>
      <c r="TW72" s="219"/>
      <c r="TX72" s="219"/>
      <c r="TY72" s="219"/>
      <c r="XY72" s="219"/>
      <c r="XZ72" s="219"/>
      <c r="YA72" s="219"/>
      <c r="YB72" s="219"/>
      <c r="YC72" s="219"/>
      <c r="AAG72" s="219"/>
      <c r="AAH72" s="219"/>
      <c r="AAI72" s="219"/>
      <c r="AAJ72" s="219"/>
      <c r="AAK72" s="219"/>
      <c r="AAL72" s="219"/>
      <c r="AAM72" s="219"/>
      <c r="AAN72" s="219"/>
      <c r="AAO72" s="219"/>
      <c r="AAP72" s="219"/>
      <c r="AAQ72" s="219"/>
      <c r="AAR72" s="219"/>
      <c r="AAS72" s="219"/>
      <c r="AAT72" s="219"/>
      <c r="AAU72" s="219"/>
      <c r="AAV72" s="219"/>
      <c r="AAW72" s="219"/>
      <c r="AAX72" s="219"/>
      <c r="AAY72" s="219"/>
      <c r="AAZ72" s="219"/>
      <c r="ABA72" s="219"/>
      <c r="ABB72" s="219"/>
      <c r="ABC72" s="219"/>
      <c r="ABD72" s="219"/>
      <c r="ABE72" s="219"/>
      <c r="ABF72" s="219"/>
      <c r="ABG72" s="219"/>
      <c r="ABH72" s="219"/>
      <c r="ABI72" s="219"/>
      <c r="ABJ72" s="219"/>
      <c r="ABK72" s="219"/>
      <c r="ABL72" s="219"/>
      <c r="ABM72" s="219"/>
      <c r="ABN72" s="219"/>
      <c r="ABO72" s="219"/>
      <c r="ABP72" s="219"/>
      <c r="ABQ72" s="219"/>
      <c r="ABR72" s="219"/>
      <c r="ABS72" s="219"/>
      <c r="ABT72" s="219"/>
      <c r="ABU72" s="219"/>
      <c r="ABV72" s="219"/>
      <c r="ABW72" s="219"/>
      <c r="ABX72" s="219"/>
      <c r="ABY72" s="219"/>
      <c r="ABZ72" s="219"/>
      <c r="AJQ72" s="219"/>
      <c r="AJR72" s="219"/>
      <c r="AJS72" s="219"/>
      <c r="AJT72" s="219"/>
      <c r="AJU72" s="219"/>
      <c r="AJV72" s="219"/>
      <c r="AJW72" s="219"/>
      <c r="AJX72" s="219"/>
      <c r="AJY72" s="219"/>
      <c r="AJZ72" s="219"/>
      <c r="AKA72" s="219"/>
      <c r="AKB72" s="219"/>
      <c r="AKC72" s="219"/>
      <c r="AKD72" s="219"/>
      <c r="AKE72" s="219"/>
      <c r="AKF72" s="219"/>
      <c r="AKG72" s="219"/>
      <c r="AKH72" s="219"/>
      <c r="AKI72" s="219"/>
      <c r="AKJ72" s="219"/>
      <c r="AKK72" s="219"/>
      <c r="AKL72" s="219"/>
      <c r="AKM72" s="219"/>
      <c r="AKN72" s="219"/>
      <c r="AKO72" s="219"/>
      <c r="AKP72" s="219"/>
      <c r="AKQ72" s="219"/>
      <c r="AKR72" s="219"/>
      <c r="AKS72" s="219"/>
      <c r="AKT72" s="219"/>
      <c r="AKU72" s="219"/>
      <c r="AKV72" s="219"/>
      <c r="AKW72" s="219"/>
      <c r="AKX72" s="219"/>
      <c r="AKY72" s="219"/>
      <c r="AKZ72" s="219"/>
      <c r="ALA72" s="219"/>
      <c r="ALB72" s="219"/>
      <c r="ALC72" s="219"/>
      <c r="ALD72" s="219"/>
      <c r="ALE72" s="219"/>
      <c r="ALF72" s="219"/>
      <c r="ALG72" s="219"/>
      <c r="ALH72" s="219"/>
      <c r="ALI72" s="219"/>
      <c r="ALJ72" s="219"/>
      <c r="ALK72" s="219"/>
      <c r="ALL72" s="219"/>
      <c r="ALM72" s="219"/>
      <c r="ALN72" s="219"/>
      <c r="ALO72" s="219"/>
      <c r="ALP72" s="219"/>
      <c r="ALQ72" s="219"/>
      <c r="ALR72" s="219"/>
      <c r="ALS72" s="219"/>
      <c r="ALT72" s="219"/>
      <c r="ALU72" s="219"/>
      <c r="ALV72" s="219"/>
      <c r="ALW72" s="219"/>
      <c r="ALX72" s="219"/>
      <c r="ALY72" s="219"/>
      <c r="ALZ72" s="219"/>
      <c r="AMA72" s="219"/>
      <c r="AMB72" s="219"/>
      <c r="AMC72" s="219"/>
      <c r="AMD72" s="219"/>
      <c r="AME72" s="219"/>
      <c r="AMF72" s="219"/>
      <c r="AMG72" s="219"/>
      <c r="AMH72" s="219"/>
      <c r="AMI72" s="219"/>
      <c r="AMJ72" s="219"/>
      <c r="AMK72" s="219"/>
      <c r="AML72" s="219"/>
      <c r="AMM72" s="219"/>
      <c r="AMN72" s="219"/>
      <c r="AMO72" s="219"/>
      <c r="AMP72" s="219"/>
      <c r="AMQ72" s="219"/>
      <c r="AMR72" s="219"/>
      <c r="AMS72" s="219"/>
      <c r="AMT72" s="219"/>
      <c r="AMU72" s="219"/>
      <c r="AMV72" s="219"/>
      <c r="AMW72" s="219"/>
      <c r="AMX72" s="219"/>
      <c r="AMY72" s="219"/>
      <c r="AMZ72" s="219"/>
      <c r="ANA72" s="219"/>
      <c r="ANB72" s="219"/>
      <c r="ANC72" s="219"/>
      <c r="AND72" s="219"/>
      <c r="ANE72" s="219"/>
      <c r="ANF72" s="219"/>
      <c r="ANG72" s="219"/>
      <c r="ANH72" s="219"/>
      <c r="ANI72" s="219"/>
      <c r="ANJ72" s="219"/>
      <c r="ANK72" s="219"/>
      <c r="ANL72" s="219"/>
      <c r="ANM72" s="219"/>
      <c r="ANN72" s="219"/>
      <c r="ANO72" s="219"/>
      <c r="ANP72" s="219"/>
      <c r="ANQ72" s="219"/>
      <c r="ANR72" s="219"/>
      <c r="ANS72" s="219"/>
      <c r="ANT72" s="219"/>
      <c r="ANU72" s="219"/>
      <c r="ANV72" s="219"/>
      <c r="ANW72" s="219"/>
      <c r="ANX72" s="219"/>
      <c r="ANY72" s="219"/>
      <c r="ANZ72" s="219"/>
      <c r="AOA72" s="219"/>
      <c r="AOB72" s="219"/>
      <c r="AOC72" s="219"/>
      <c r="AOD72" s="219"/>
      <c r="AOE72" s="219"/>
      <c r="AOF72" s="219"/>
      <c r="AOG72" s="219"/>
      <c r="AOH72" s="219"/>
      <c r="AOI72" s="219"/>
      <c r="AOJ72" s="219"/>
      <c r="AOK72" s="219"/>
      <c r="AOL72" s="219"/>
      <c r="AOM72" s="219"/>
      <c r="AON72" s="219"/>
      <c r="AOO72" s="219"/>
      <c r="AOP72" s="219"/>
      <c r="AOQ72" s="219"/>
      <c r="AOR72" s="219"/>
      <c r="AOS72" s="219"/>
      <c r="AOT72" s="219"/>
      <c r="AOU72" s="219"/>
      <c r="AOV72" s="219"/>
      <c r="AOW72" s="219"/>
      <c r="AOX72" s="219"/>
      <c r="AOY72" s="219"/>
      <c r="AOZ72" s="219"/>
      <c r="APA72" s="219"/>
      <c r="APB72" s="219"/>
      <c r="APC72" s="219"/>
      <c r="APD72" s="219"/>
      <c r="APE72" s="219"/>
      <c r="APF72" s="219"/>
      <c r="APG72" s="219"/>
      <c r="APH72" s="219"/>
      <c r="API72" s="219"/>
      <c r="APJ72" s="219"/>
      <c r="APK72" s="219"/>
      <c r="APL72" s="219"/>
      <c r="APM72" s="219"/>
      <c r="APN72" s="219"/>
      <c r="APO72" s="219"/>
      <c r="APP72" s="219"/>
      <c r="APQ72" s="219"/>
      <c r="APR72" s="219"/>
      <c r="APS72" s="219"/>
      <c r="APT72" s="219"/>
      <c r="APU72" s="219"/>
      <c r="APV72" s="219"/>
      <c r="APW72" s="219"/>
      <c r="APX72" s="219"/>
      <c r="APY72" s="219"/>
      <c r="APZ72" s="219"/>
      <c r="AQA72" s="219"/>
      <c r="AQB72" s="219"/>
      <c r="AQC72" s="219"/>
      <c r="AQD72" s="219"/>
      <c r="AQE72" s="219"/>
      <c r="AQF72" s="219"/>
      <c r="AQG72" s="219"/>
      <c r="AQH72" s="219"/>
      <c r="AQI72" s="219"/>
      <c r="AQJ72" s="219"/>
      <c r="AQK72" s="219"/>
      <c r="AQL72" s="219"/>
      <c r="AQM72" s="219"/>
      <c r="AQN72" s="219"/>
      <c r="AQO72" s="219"/>
      <c r="AQP72" s="219"/>
      <c r="AQQ72" s="219"/>
      <c r="AQR72" s="219"/>
      <c r="AQS72" s="219"/>
      <c r="AQT72" s="219"/>
      <c r="AQU72" s="219"/>
      <c r="AQV72" s="219"/>
      <c r="AQW72" s="219"/>
      <c r="AQX72" s="219"/>
      <c r="AQY72" s="219"/>
      <c r="AQZ72" s="219"/>
      <c r="ARA72" s="219"/>
      <c r="ARB72" s="219"/>
      <c r="ARC72" s="219"/>
      <c r="ARD72" s="219"/>
      <c r="ARE72" s="219"/>
      <c r="ARF72" s="219"/>
      <c r="ARG72" s="219"/>
      <c r="ARH72" s="219"/>
      <c r="ARI72" s="219"/>
      <c r="ARJ72" s="219"/>
      <c r="ARK72" s="219"/>
      <c r="ARL72" s="219"/>
      <c r="ARM72" s="219"/>
      <c r="ARN72" s="219"/>
      <c r="ARO72" s="219"/>
      <c r="ARP72" s="219"/>
      <c r="ARQ72" s="219"/>
      <c r="ARR72" s="219"/>
      <c r="ARS72" s="219"/>
      <c r="ART72" s="219"/>
      <c r="ARU72" s="219"/>
      <c r="ARV72" s="219"/>
      <c r="ARW72" s="219"/>
      <c r="ARX72" s="219"/>
      <c r="ARY72" s="219"/>
      <c r="ARZ72" s="219"/>
      <c r="ASA72" s="219"/>
      <c r="ASB72" s="219"/>
      <c r="ASC72" s="219"/>
      <c r="ASD72" s="219"/>
      <c r="ASE72" s="219"/>
      <c r="ASF72" s="219"/>
      <c r="ASG72" s="219"/>
      <c r="ASH72" s="219"/>
      <c r="ASI72" s="219"/>
      <c r="ASJ72" s="219"/>
      <c r="ASK72" s="219"/>
      <c r="ASL72" s="219"/>
      <c r="ASM72" s="219"/>
      <c r="ASN72" s="219"/>
      <c r="ASO72" s="219"/>
      <c r="ASP72" s="219"/>
      <c r="ASQ72" s="219"/>
      <c r="ASR72" s="219"/>
      <c r="ASS72" s="219"/>
      <c r="AST72" s="219"/>
      <c r="ASU72" s="219"/>
      <c r="ASV72" s="219"/>
      <c r="ASW72" s="219"/>
      <c r="ASX72" s="219"/>
      <c r="ASY72" s="219"/>
      <c r="ASZ72" s="219"/>
      <c r="ATA72" s="219"/>
      <c r="ATB72" s="219"/>
      <c r="ATC72" s="219"/>
      <c r="ATD72" s="219"/>
      <c r="ATE72" s="219"/>
      <c r="ATF72" s="219"/>
      <c r="ATG72" s="219"/>
      <c r="ATH72" s="219"/>
      <c r="ATI72" s="219"/>
      <c r="ATJ72" s="219"/>
      <c r="ATK72" s="219"/>
      <c r="ATL72" s="219"/>
      <c r="ATM72" s="219"/>
      <c r="ATN72" s="219"/>
      <c r="ATO72" s="219"/>
      <c r="ATP72" s="219"/>
      <c r="ATQ72" s="219"/>
      <c r="ATR72" s="219"/>
      <c r="ATS72" s="219"/>
      <c r="ATT72" s="219"/>
      <c r="ATU72" s="219"/>
      <c r="ATV72" s="219"/>
      <c r="ATW72" s="219"/>
      <c r="ATX72" s="219"/>
      <c r="ATY72" s="219"/>
      <c r="ATZ72" s="219"/>
      <c r="AUA72" s="219"/>
      <c r="AUB72" s="219"/>
      <c r="AUC72" s="219"/>
      <c r="AUD72" s="219"/>
      <c r="AUE72" s="219"/>
      <c r="AUF72" s="219"/>
      <c r="AUG72" s="219"/>
      <c r="AUH72" s="219"/>
      <c r="AUI72" s="219"/>
      <c r="AUJ72" s="219"/>
      <c r="AUK72" s="219"/>
      <c r="AUL72" s="219"/>
      <c r="AUM72" s="219"/>
      <c r="AUN72" s="219"/>
      <c r="AUO72" s="219"/>
      <c r="AUP72" s="219"/>
      <c r="AUQ72" s="219"/>
      <c r="AUR72" s="219"/>
      <c r="AUS72" s="219"/>
      <c r="AUT72" s="219"/>
      <c r="AUU72" s="219"/>
      <c r="AUV72" s="219"/>
      <c r="AUW72" s="219"/>
      <c r="AUX72" s="219"/>
      <c r="AUY72" s="219"/>
      <c r="AUZ72" s="219"/>
      <c r="AVA72" s="219"/>
      <c r="AVB72" s="219"/>
      <c r="AVC72" s="219"/>
      <c r="AVD72" s="219"/>
      <c r="AVE72" s="219"/>
      <c r="AVF72" s="219"/>
      <c r="AVG72" s="219"/>
      <c r="AVH72" s="219"/>
      <c r="AVI72" s="219"/>
      <c r="AVJ72" s="219"/>
      <c r="AVK72" s="219"/>
      <c r="AVL72" s="219"/>
      <c r="AVM72" s="219"/>
      <c r="AVN72" s="219"/>
      <c r="AVO72" s="219"/>
      <c r="AVP72" s="219"/>
      <c r="AVQ72" s="219"/>
      <c r="AVR72" s="219"/>
      <c r="AVS72" s="219"/>
      <c r="AVT72" s="219"/>
      <c r="AVU72" s="219"/>
      <c r="AVV72" s="219"/>
      <c r="AVW72" s="219"/>
      <c r="AVX72" s="219"/>
      <c r="AVY72" s="219"/>
      <c r="AVZ72" s="219"/>
      <c r="AWA72" s="219"/>
      <c r="AWB72" s="219"/>
      <c r="AWC72" s="219"/>
      <c r="AWD72" s="219"/>
      <c r="AWE72" s="219"/>
      <c r="AWF72" s="219"/>
      <c r="AWG72" s="219"/>
      <c r="AWH72" s="219"/>
      <c r="AWI72" s="219"/>
      <c r="AWJ72" s="219"/>
      <c r="AWK72" s="219"/>
      <c r="AWL72" s="219"/>
      <c r="AWM72" s="219"/>
      <c r="AWN72" s="219"/>
      <c r="AWO72" s="219"/>
      <c r="AWP72" s="219"/>
      <c r="AWQ72" s="219"/>
      <c r="AWR72" s="219"/>
      <c r="AWS72" s="219"/>
      <c r="AWT72" s="219"/>
      <c r="AWU72" s="219"/>
      <c r="AWV72" s="219"/>
      <c r="AWW72" s="219"/>
      <c r="AWX72" s="219"/>
      <c r="AWY72" s="219"/>
      <c r="AWZ72" s="219"/>
      <c r="AXA72" s="219"/>
      <c r="AXB72" s="219"/>
      <c r="AXC72" s="219"/>
      <c r="AXD72" s="219"/>
      <c r="AXE72" s="219"/>
      <c r="AXF72" s="219"/>
      <c r="AXG72" s="219"/>
      <c r="AXH72" s="219"/>
      <c r="AXI72" s="219"/>
      <c r="AXJ72" s="219"/>
      <c r="AXK72" s="219"/>
      <c r="AXL72" s="219"/>
      <c r="AXM72" s="219"/>
      <c r="AXN72" s="219"/>
      <c r="BBY72" s="219"/>
      <c r="BBZ72" s="219"/>
      <c r="BCA72" s="219"/>
      <c r="BCB72" s="219"/>
      <c r="BCC72" s="219"/>
      <c r="BCD72" s="219"/>
      <c r="BCE72" s="219"/>
      <c r="BCF72" s="219"/>
      <c r="BCG72" s="219"/>
      <c r="BCH72" s="219"/>
      <c r="BCI72" s="219"/>
      <c r="BCJ72" s="219"/>
      <c r="BCK72" s="219"/>
      <c r="BCL72" s="219"/>
      <c r="BCM72" s="219"/>
      <c r="BCN72" s="219"/>
      <c r="BCO72" s="219"/>
      <c r="BCP72" s="219"/>
      <c r="BCQ72" s="219"/>
      <c r="BCR72" s="219"/>
      <c r="BKD72" s="219"/>
      <c r="BKE72" s="219"/>
      <c r="BKF72" s="219"/>
      <c r="BKG72" s="219"/>
      <c r="BKH72" s="219"/>
      <c r="BKI72" s="219"/>
      <c r="BKJ72" s="219"/>
      <c r="BKK72" s="219"/>
      <c r="BKL72" s="219"/>
      <c r="BKM72" s="219"/>
      <c r="BKN72" s="219"/>
      <c r="BKO72" s="219"/>
      <c r="BKP72" s="219"/>
      <c r="BKQ72" s="219"/>
      <c r="BKR72" s="219"/>
      <c r="BKS72" s="219"/>
      <c r="BKT72" s="219"/>
      <c r="BKU72" s="219"/>
      <c r="BKV72" s="219"/>
      <c r="BKW72" s="219"/>
      <c r="BKX72" s="219"/>
      <c r="BKY72" s="219"/>
      <c r="BKZ72" s="219"/>
      <c r="BLA72" s="219"/>
      <c r="BLB72" s="219"/>
      <c r="BLC72" s="219"/>
    </row>
    <row r="73" spans="1:1667" x14ac:dyDescent="0.25">
      <c r="A73" s="219"/>
      <c r="B73" s="219"/>
      <c r="C73" s="219"/>
      <c r="D73" s="219"/>
      <c r="E73" s="219"/>
      <c r="F73" s="219"/>
      <c r="G73" s="219"/>
      <c r="H73" s="219"/>
      <c r="I73" s="219"/>
      <c r="J73" s="219"/>
      <c r="K73" s="219"/>
      <c r="L73" s="219"/>
      <c r="M73" s="219"/>
      <c r="N73" s="219"/>
      <c r="O73" s="219"/>
      <c r="P73" s="219"/>
      <c r="Q73" s="219"/>
      <c r="R73" s="219"/>
      <c r="S73" s="219"/>
      <c r="T73" s="219"/>
      <c r="U73" s="219"/>
      <c r="V73" s="219"/>
      <c r="W73" s="219"/>
      <c r="X73" s="219"/>
      <c r="Y73" s="219"/>
      <c r="Z73" s="219"/>
      <c r="AA73" s="219"/>
      <c r="AB73" s="219"/>
      <c r="AC73" s="219"/>
      <c r="AD73" s="219"/>
      <c r="AE73" s="319"/>
      <c r="AF73" s="219"/>
      <c r="AG73" s="219"/>
      <c r="AH73" s="219"/>
      <c r="AI73" s="219"/>
      <c r="AJ73" s="219"/>
      <c r="AK73" s="219"/>
      <c r="AL73" s="219"/>
      <c r="AM73" s="219"/>
      <c r="AN73" s="219"/>
      <c r="AO73" s="219"/>
      <c r="AP73" s="219"/>
      <c r="AQ73" s="219"/>
      <c r="AR73" s="219"/>
      <c r="AS73" s="219"/>
      <c r="AT73" s="219"/>
      <c r="AU73" s="219"/>
      <c r="AV73" s="219"/>
      <c r="AW73" s="219"/>
      <c r="AX73" s="219"/>
      <c r="AY73" s="219"/>
      <c r="AZ73" s="219"/>
      <c r="BA73" s="219"/>
      <c r="BB73" s="219"/>
      <c r="BC73" s="219"/>
      <c r="BD73" s="219"/>
      <c r="BE73" s="219"/>
      <c r="BF73" s="219"/>
      <c r="BG73" s="219"/>
      <c r="BH73" s="219"/>
      <c r="BI73" s="219"/>
      <c r="BJ73" s="219"/>
      <c r="BK73" s="219"/>
      <c r="BL73" s="219"/>
      <c r="BM73" s="219"/>
      <c r="BN73" s="219"/>
      <c r="BO73" s="219"/>
      <c r="BP73" s="219"/>
      <c r="BQ73" s="219"/>
      <c r="BR73" s="219"/>
      <c r="BS73" s="219"/>
      <c r="BT73" s="219"/>
      <c r="BU73" s="219"/>
      <c r="BV73" s="219"/>
      <c r="BW73" s="219"/>
      <c r="BX73" s="219"/>
      <c r="BY73" s="219"/>
      <c r="BZ73" s="219"/>
      <c r="CA73" s="219"/>
      <c r="CB73" s="219"/>
      <c r="CC73" s="219"/>
      <c r="CD73" s="219"/>
      <c r="CE73" s="219"/>
      <c r="CF73" s="219"/>
      <c r="CG73" s="219"/>
      <c r="CH73" s="219"/>
      <c r="CI73" s="219"/>
      <c r="CJ73" s="219"/>
      <c r="CK73" s="219"/>
      <c r="CL73" s="219"/>
      <c r="CM73" s="219"/>
      <c r="CN73" s="219"/>
      <c r="CO73" s="219"/>
      <c r="CP73" s="219"/>
      <c r="CQ73" s="219"/>
      <c r="CR73" s="219"/>
      <c r="CS73" s="219"/>
      <c r="CT73" s="219"/>
      <c r="CU73" s="219"/>
      <c r="CV73" s="219"/>
      <c r="CW73" s="219"/>
      <c r="CX73" s="219"/>
      <c r="CY73" s="219"/>
      <c r="CZ73" s="219"/>
      <c r="DA73" s="219"/>
      <c r="DB73" s="219"/>
      <c r="DC73" s="219"/>
      <c r="DD73" s="219"/>
      <c r="DE73" s="219"/>
      <c r="DF73" s="219"/>
      <c r="DG73" s="219"/>
      <c r="DH73" s="219"/>
      <c r="DI73" s="219"/>
      <c r="DJ73" s="219"/>
      <c r="DK73" s="219"/>
      <c r="DL73" s="219"/>
      <c r="DM73" s="219"/>
      <c r="DN73" s="219"/>
      <c r="DO73" s="219"/>
      <c r="DP73" s="219"/>
      <c r="DQ73" s="219"/>
      <c r="DR73" s="219"/>
      <c r="DS73" s="219"/>
      <c r="DT73" s="219"/>
      <c r="DU73" s="219"/>
      <c r="DV73" s="219"/>
      <c r="DW73" s="219"/>
      <c r="DX73" s="219"/>
      <c r="DY73" s="219"/>
      <c r="DZ73" s="219"/>
      <c r="EA73" s="219"/>
      <c r="EB73" s="219"/>
      <c r="EC73" s="219"/>
      <c r="ED73" s="219"/>
      <c r="EE73" s="219"/>
      <c r="EF73" s="219"/>
      <c r="EG73" s="219"/>
      <c r="EH73" s="219"/>
      <c r="EI73" s="219"/>
      <c r="EJ73" s="219"/>
      <c r="EK73" s="219"/>
      <c r="EL73" s="219"/>
      <c r="EM73" s="219"/>
      <c r="EN73" s="219"/>
      <c r="EO73" s="219"/>
      <c r="EP73" s="219"/>
      <c r="EQ73" s="219"/>
      <c r="ER73" s="219"/>
      <c r="ES73" s="219"/>
      <c r="ET73" s="219"/>
      <c r="EU73" s="219"/>
      <c r="EV73" s="219"/>
      <c r="EW73" s="219"/>
      <c r="EX73" s="219"/>
      <c r="EY73" s="219"/>
      <c r="EZ73" s="219"/>
      <c r="FA73" s="219"/>
      <c r="FB73" s="219"/>
      <c r="FC73" s="219"/>
      <c r="FD73" s="219"/>
      <c r="FE73" s="219"/>
      <c r="FF73" s="219"/>
      <c r="FG73" s="219"/>
      <c r="FH73" s="219"/>
      <c r="FI73" s="219"/>
      <c r="FJ73" s="219"/>
      <c r="FK73" s="219"/>
      <c r="FL73" s="219"/>
      <c r="FM73" s="219"/>
      <c r="FN73" s="219"/>
      <c r="FO73" s="219"/>
      <c r="FP73" s="219"/>
      <c r="FQ73" s="219"/>
      <c r="FR73" s="219"/>
      <c r="FS73" s="219"/>
      <c r="FT73" s="219"/>
      <c r="FU73" s="219"/>
      <c r="FV73" s="219"/>
      <c r="FW73" s="219"/>
      <c r="FX73" s="219"/>
      <c r="FY73" s="219"/>
      <c r="FZ73" s="219"/>
      <c r="GA73" s="219"/>
      <c r="GB73" s="219"/>
      <c r="GC73" s="219"/>
      <c r="GD73" s="219"/>
      <c r="GE73" s="219"/>
      <c r="GF73" s="219"/>
      <c r="GG73" s="219"/>
      <c r="GH73" s="219"/>
      <c r="GI73" s="219"/>
      <c r="GJ73" s="219"/>
      <c r="GK73" s="219"/>
      <c r="GL73" s="219"/>
      <c r="GM73" s="219"/>
      <c r="GN73" s="219"/>
      <c r="GO73" s="219"/>
      <c r="GP73" s="219"/>
      <c r="GQ73" s="219"/>
      <c r="GR73" s="219"/>
      <c r="GS73" s="219"/>
      <c r="GT73" s="219"/>
      <c r="GU73" s="219"/>
      <c r="GV73" s="219"/>
      <c r="GW73" s="219"/>
      <c r="GX73" s="219"/>
      <c r="GY73" s="219"/>
      <c r="GZ73" s="219"/>
      <c r="HA73" s="219"/>
      <c r="HB73" s="219"/>
      <c r="HC73" s="219"/>
      <c r="HD73" s="219"/>
      <c r="HE73" s="219"/>
      <c r="HF73" s="219"/>
      <c r="HG73" s="219"/>
      <c r="HH73" s="219"/>
      <c r="HI73" s="219"/>
      <c r="HJ73" s="219"/>
      <c r="HK73" s="219"/>
      <c r="HL73" s="219"/>
      <c r="HM73" s="219"/>
      <c r="HN73" s="219"/>
      <c r="HO73" s="219"/>
      <c r="HP73" s="219"/>
      <c r="HQ73" s="219"/>
      <c r="HR73" s="219"/>
      <c r="HS73" s="219"/>
      <c r="HT73" s="219"/>
      <c r="HU73" s="219"/>
      <c r="HV73" s="219"/>
      <c r="HW73" s="219"/>
      <c r="HX73" s="219"/>
      <c r="HY73" s="219"/>
      <c r="HZ73" s="219"/>
      <c r="IA73" s="219"/>
      <c r="IB73" s="219"/>
      <c r="IC73" s="219"/>
      <c r="ID73" s="219"/>
      <c r="IE73" s="219"/>
      <c r="IF73" s="219"/>
      <c r="IG73" s="219"/>
      <c r="IH73" s="219"/>
      <c r="II73" s="219"/>
      <c r="IJ73" s="219"/>
      <c r="IK73" s="219"/>
      <c r="IL73" s="219"/>
      <c r="IM73" s="219"/>
      <c r="IN73" s="219"/>
      <c r="IO73" s="219"/>
      <c r="IP73" s="219"/>
      <c r="IQ73" s="219"/>
      <c r="IR73" s="219"/>
      <c r="IS73" s="219"/>
      <c r="IT73" s="219"/>
      <c r="IU73" s="219"/>
      <c r="IV73" s="219"/>
      <c r="IW73" s="219"/>
      <c r="IX73" s="219"/>
      <c r="IY73" s="219"/>
      <c r="IZ73" s="219"/>
      <c r="JA73" s="219"/>
      <c r="JB73" s="219"/>
      <c r="JC73" s="219"/>
      <c r="JD73" s="219"/>
      <c r="JE73" s="219"/>
      <c r="JF73" s="219"/>
      <c r="JG73" s="219"/>
      <c r="JH73" s="219"/>
      <c r="JI73" s="219"/>
      <c r="JJ73" s="219"/>
      <c r="JK73" s="219"/>
      <c r="JL73" s="219"/>
      <c r="JM73" s="219"/>
      <c r="JN73" s="219"/>
      <c r="JO73" s="219"/>
      <c r="JP73" s="219"/>
      <c r="JQ73" s="219"/>
      <c r="JR73" s="219"/>
      <c r="JS73" s="219"/>
      <c r="JT73" s="219"/>
      <c r="JU73" s="219"/>
      <c r="JV73" s="219"/>
      <c r="JW73" s="219"/>
      <c r="JX73" s="219"/>
      <c r="JY73" s="219"/>
      <c r="JZ73" s="219"/>
      <c r="KA73" s="219"/>
      <c r="KV73" s="219"/>
      <c r="KW73" s="219"/>
      <c r="KX73" s="219"/>
      <c r="KY73" s="219"/>
      <c r="KZ73" s="219"/>
      <c r="LA73" s="219"/>
      <c r="LB73" s="219"/>
      <c r="LC73" s="219"/>
      <c r="NJ73" s="219"/>
      <c r="NK73" s="219"/>
      <c r="NL73" s="219"/>
      <c r="NM73" s="219"/>
      <c r="NN73" s="219"/>
      <c r="NO73" s="219"/>
      <c r="NP73" s="219"/>
      <c r="NQ73" s="219"/>
      <c r="NR73" s="219"/>
      <c r="NS73" s="219"/>
      <c r="NT73" s="219"/>
      <c r="NU73" s="219"/>
      <c r="NV73" s="219"/>
      <c r="NW73" s="219"/>
      <c r="NX73" s="219"/>
      <c r="NY73" s="219"/>
      <c r="NZ73" s="219"/>
      <c r="OA73" s="219"/>
      <c r="OB73" s="219"/>
      <c r="OC73" s="219"/>
      <c r="OD73" s="219"/>
      <c r="OE73" s="219"/>
      <c r="OF73" s="219"/>
      <c r="OG73" s="219"/>
      <c r="OH73" s="219"/>
      <c r="OI73" s="219"/>
      <c r="OJ73" s="219"/>
      <c r="OK73" s="219"/>
      <c r="OL73" s="219"/>
      <c r="OM73" s="219"/>
      <c r="ON73" s="219"/>
      <c r="OO73" s="219"/>
      <c r="OP73" s="219"/>
      <c r="OQ73" s="219"/>
      <c r="OR73" s="219"/>
      <c r="OS73" s="219"/>
      <c r="OT73" s="219"/>
      <c r="OU73" s="219"/>
      <c r="OV73" s="219"/>
      <c r="OW73" s="219"/>
      <c r="OX73" s="219"/>
      <c r="OY73" s="219"/>
      <c r="OZ73" s="219"/>
      <c r="PA73" s="219"/>
      <c r="PB73" s="219"/>
      <c r="PC73" s="219"/>
      <c r="PD73" s="219"/>
      <c r="PE73" s="219"/>
      <c r="PF73" s="219"/>
      <c r="PG73" s="219"/>
      <c r="PH73" s="219"/>
      <c r="PI73" s="219"/>
      <c r="PJ73" s="219"/>
      <c r="PK73" s="219"/>
      <c r="PL73" s="219"/>
      <c r="PM73" s="219"/>
      <c r="PN73" s="219"/>
      <c r="PO73" s="219"/>
      <c r="PP73" s="219"/>
      <c r="PQ73" s="219"/>
      <c r="PR73" s="219"/>
      <c r="PS73" s="219"/>
      <c r="PT73" s="219"/>
      <c r="PU73" s="219"/>
      <c r="PV73" s="219"/>
      <c r="PW73" s="219"/>
      <c r="PX73" s="219"/>
      <c r="PY73" s="219"/>
      <c r="PZ73" s="219"/>
      <c r="QA73" s="219"/>
      <c r="QB73" s="219"/>
      <c r="QC73" s="219"/>
      <c r="QD73" s="219"/>
      <c r="QE73" s="219"/>
      <c r="QF73" s="219"/>
      <c r="QG73" s="219"/>
      <c r="QH73" s="219"/>
      <c r="QI73" s="219"/>
      <c r="QJ73" s="219"/>
      <c r="QK73" s="219"/>
      <c r="QL73" s="219"/>
      <c r="QM73" s="219"/>
      <c r="QN73" s="219"/>
      <c r="QO73" s="219"/>
      <c r="QP73" s="219"/>
      <c r="QQ73" s="219"/>
      <c r="QR73" s="219"/>
      <c r="QS73" s="219"/>
      <c r="QT73" s="219"/>
      <c r="QU73" s="219"/>
      <c r="QV73" s="219"/>
      <c r="QW73" s="219"/>
      <c r="QX73" s="219"/>
      <c r="QY73" s="219"/>
      <c r="QZ73" s="219"/>
      <c r="RA73" s="219"/>
      <c r="RB73" s="219"/>
      <c r="RC73" s="219"/>
      <c r="RD73" s="219"/>
      <c r="RE73" s="219"/>
      <c r="RF73" s="219"/>
      <c r="RG73" s="219"/>
      <c r="RH73" s="219"/>
      <c r="RI73" s="219"/>
      <c r="RJ73" s="219"/>
      <c r="RK73" s="219"/>
      <c r="RL73" s="219"/>
      <c r="RM73" s="219"/>
      <c r="RN73" s="219"/>
      <c r="RO73" s="219"/>
      <c r="RP73" s="219"/>
      <c r="RQ73" s="219"/>
      <c r="RR73" s="219"/>
      <c r="RS73" s="219"/>
      <c r="RT73" s="219"/>
      <c r="RU73" s="219"/>
      <c r="RV73" s="219"/>
      <c r="RW73" s="219"/>
      <c r="RX73" s="219"/>
      <c r="RY73" s="219"/>
      <c r="RZ73" s="219"/>
      <c r="SA73" s="219"/>
      <c r="SB73" s="219"/>
      <c r="SC73" s="219"/>
      <c r="SD73" s="219"/>
      <c r="SE73" s="219"/>
      <c r="SF73" s="219"/>
      <c r="SG73" s="219"/>
      <c r="SH73" s="219"/>
      <c r="SI73" s="219"/>
      <c r="SJ73" s="219"/>
      <c r="SK73" s="219"/>
      <c r="SL73" s="219"/>
      <c r="SM73" s="219"/>
      <c r="SN73" s="219"/>
      <c r="SO73" s="237"/>
      <c r="SP73" s="237"/>
      <c r="SQ73" s="295"/>
      <c r="SR73" s="295"/>
      <c r="TV73" s="219"/>
      <c r="TW73" s="219"/>
      <c r="TX73" s="219"/>
      <c r="TY73" s="219"/>
      <c r="XY73" s="219"/>
      <c r="XZ73" s="219"/>
      <c r="YA73" s="219"/>
      <c r="YB73" s="219"/>
      <c r="YC73" s="219"/>
      <c r="AAG73" s="219"/>
      <c r="AAH73" s="219"/>
      <c r="AAI73" s="219"/>
      <c r="AAJ73" s="219"/>
      <c r="AAK73" s="219"/>
      <c r="AAL73" s="219"/>
      <c r="AAM73" s="219"/>
      <c r="AAN73" s="219"/>
      <c r="AAO73" s="219"/>
      <c r="AAP73" s="219"/>
      <c r="AAQ73" s="219"/>
      <c r="AAR73" s="219"/>
      <c r="AAS73" s="219"/>
      <c r="AAT73" s="219"/>
      <c r="AAU73" s="219"/>
      <c r="AAV73" s="219"/>
      <c r="AAW73" s="219"/>
      <c r="AAX73" s="219"/>
      <c r="AAY73" s="219"/>
      <c r="AAZ73" s="219"/>
      <c r="ABA73" s="219"/>
      <c r="ABB73" s="219"/>
      <c r="ABC73" s="219"/>
      <c r="ABD73" s="219"/>
      <c r="ABE73" s="219"/>
      <c r="ABF73" s="219"/>
      <c r="ABG73" s="219"/>
      <c r="ABH73" s="219"/>
      <c r="ABI73" s="219"/>
      <c r="ABJ73" s="219"/>
      <c r="ABK73" s="219"/>
      <c r="ABL73" s="219"/>
      <c r="ABM73" s="219"/>
      <c r="ABN73" s="219"/>
      <c r="ABO73" s="219"/>
      <c r="ABP73" s="219"/>
      <c r="ABQ73" s="219"/>
      <c r="ABR73" s="219"/>
      <c r="ABS73" s="219"/>
      <c r="ABT73" s="219"/>
      <c r="ABU73" s="219"/>
      <c r="ABV73" s="219"/>
      <c r="ABW73" s="219"/>
      <c r="ABX73" s="219"/>
      <c r="ABY73" s="219"/>
      <c r="ABZ73" s="219"/>
      <c r="AJQ73" s="219"/>
      <c r="AJR73" s="219"/>
      <c r="AJS73" s="219"/>
      <c r="AJT73" s="219"/>
      <c r="AJU73" s="219"/>
      <c r="AJV73" s="219"/>
      <c r="AJW73" s="219"/>
      <c r="AJX73" s="219"/>
      <c r="AJY73" s="219"/>
      <c r="AJZ73" s="219"/>
      <c r="AKA73" s="219"/>
      <c r="AKB73" s="219"/>
      <c r="AKC73" s="219"/>
      <c r="AKD73" s="219"/>
      <c r="AKE73" s="219"/>
      <c r="AKF73" s="219"/>
      <c r="AKG73" s="219"/>
      <c r="AKH73" s="219"/>
      <c r="AKI73" s="219"/>
      <c r="AKJ73" s="219"/>
      <c r="AKK73" s="219"/>
      <c r="AKL73" s="219"/>
      <c r="AKM73" s="219"/>
      <c r="AKN73" s="219"/>
      <c r="AKO73" s="219"/>
      <c r="AKP73" s="219"/>
      <c r="AKQ73" s="219"/>
      <c r="AKR73" s="219"/>
      <c r="AKS73" s="219"/>
      <c r="AKT73" s="219"/>
      <c r="AKU73" s="219"/>
      <c r="AKV73" s="219"/>
      <c r="AKW73" s="219"/>
      <c r="AKX73" s="219"/>
      <c r="AKY73" s="219"/>
      <c r="AKZ73" s="219"/>
      <c r="ALA73" s="219"/>
      <c r="ALB73" s="219"/>
      <c r="ALC73" s="219"/>
      <c r="ALD73" s="219"/>
      <c r="ALE73" s="219"/>
      <c r="ALF73" s="219"/>
      <c r="ALG73" s="219"/>
      <c r="ALH73" s="219"/>
      <c r="ALI73" s="219"/>
      <c r="ALJ73" s="219"/>
      <c r="ALK73" s="219"/>
      <c r="ALL73" s="219"/>
      <c r="ALM73" s="219"/>
      <c r="ALN73" s="219"/>
      <c r="ALO73" s="219"/>
      <c r="ALP73" s="219"/>
      <c r="ALQ73" s="219"/>
      <c r="ALR73" s="219"/>
      <c r="ALS73" s="219"/>
      <c r="ALT73" s="219"/>
      <c r="ALU73" s="219"/>
      <c r="ALV73" s="219"/>
      <c r="ALW73" s="219"/>
      <c r="ALX73" s="219"/>
      <c r="ALY73" s="219"/>
      <c r="ALZ73" s="219"/>
      <c r="AMA73" s="219"/>
      <c r="AMB73" s="219"/>
      <c r="AMC73" s="219"/>
      <c r="AMD73" s="219"/>
      <c r="AME73" s="219"/>
      <c r="AMF73" s="219"/>
      <c r="AMG73" s="219"/>
      <c r="AMH73" s="219"/>
      <c r="AMI73" s="219"/>
      <c r="AMJ73" s="219"/>
      <c r="AMK73" s="219"/>
      <c r="AML73" s="219"/>
      <c r="AMM73" s="219"/>
      <c r="AMN73" s="219"/>
      <c r="AMO73" s="219"/>
      <c r="AMP73" s="219"/>
      <c r="AMQ73" s="219"/>
      <c r="AMR73" s="219"/>
      <c r="AMS73" s="219"/>
      <c r="AMT73" s="219"/>
      <c r="AMU73" s="219"/>
      <c r="AMV73" s="219"/>
      <c r="AMW73" s="219"/>
      <c r="AMX73" s="219"/>
      <c r="AMY73" s="219"/>
      <c r="AMZ73" s="219"/>
      <c r="ANA73" s="219"/>
      <c r="ANB73" s="219"/>
      <c r="ANC73" s="219"/>
      <c r="AND73" s="219"/>
      <c r="ANE73" s="219"/>
      <c r="ANF73" s="219"/>
      <c r="ANG73" s="219"/>
      <c r="ANH73" s="219"/>
      <c r="ANI73" s="219"/>
      <c r="ANJ73" s="219"/>
      <c r="ANK73" s="219"/>
      <c r="ANL73" s="219"/>
      <c r="ANM73" s="219"/>
      <c r="ANN73" s="219"/>
      <c r="ANO73" s="219"/>
      <c r="ANP73" s="219"/>
      <c r="ANQ73" s="219"/>
      <c r="ANR73" s="219"/>
      <c r="ANS73" s="219"/>
      <c r="ANT73" s="219"/>
      <c r="ANU73" s="219"/>
      <c r="ANV73" s="219"/>
      <c r="ANW73" s="219"/>
      <c r="ANX73" s="219"/>
      <c r="ANY73" s="219"/>
      <c r="ANZ73" s="219"/>
      <c r="AOA73" s="219"/>
      <c r="AOB73" s="219"/>
      <c r="AOC73" s="219"/>
      <c r="AOD73" s="219"/>
      <c r="AOE73" s="219"/>
      <c r="AOF73" s="219"/>
      <c r="AOG73" s="219"/>
      <c r="AOH73" s="219"/>
      <c r="AOI73" s="219"/>
      <c r="AOJ73" s="219"/>
      <c r="AOK73" s="219"/>
      <c r="AOL73" s="219"/>
      <c r="AOM73" s="219"/>
      <c r="AON73" s="219"/>
      <c r="AOO73" s="219"/>
      <c r="AOP73" s="219"/>
      <c r="AOQ73" s="219"/>
      <c r="AOR73" s="219"/>
      <c r="AOS73" s="219"/>
      <c r="AOT73" s="219"/>
      <c r="AOU73" s="219"/>
      <c r="AOV73" s="219"/>
      <c r="AOW73" s="219"/>
      <c r="AOX73" s="219"/>
      <c r="AOY73" s="219"/>
      <c r="AOZ73" s="219"/>
      <c r="APA73" s="219"/>
      <c r="APB73" s="219"/>
      <c r="APC73" s="219"/>
      <c r="APD73" s="219"/>
      <c r="APE73" s="219"/>
      <c r="APF73" s="219"/>
      <c r="APG73" s="219"/>
      <c r="APH73" s="219"/>
      <c r="API73" s="219"/>
      <c r="APJ73" s="219"/>
      <c r="APK73" s="219"/>
      <c r="APL73" s="219"/>
      <c r="APM73" s="219"/>
      <c r="APN73" s="219"/>
      <c r="APO73" s="219"/>
      <c r="APP73" s="219"/>
      <c r="APQ73" s="219"/>
      <c r="APR73" s="219"/>
      <c r="APS73" s="219"/>
      <c r="APT73" s="219"/>
      <c r="APU73" s="219"/>
      <c r="APV73" s="219"/>
      <c r="APW73" s="219"/>
      <c r="APX73" s="219"/>
      <c r="APY73" s="219"/>
      <c r="APZ73" s="219"/>
      <c r="AQA73" s="219"/>
      <c r="AQB73" s="219"/>
      <c r="AQC73" s="219"/>
      <c r="AQD73" s="219"/>
      <c r="AQE73" s="219"/>
      <c r="AQF73" s="219"/>
      <c r="AQG73" s="219"/>
      <c r="AQH73" s="219"/>
      <c r="AQI73" s="219"/>
      <c r="AQJ73" s="219"/>
      <c r="AQK73" s="219"/>
      <c r="AQL73" s="219"/>
      <c r="AQM73" s="219"/>
      <c r="AQN73" s="219"/>
      <c r="AQO73" s="219"/>
      <c r="AQP73" s="219"/>
      <c r="AQQ73" s="219"/>
      <c r="AQR73" s="219"/>
      <c r="AQS73" s="219"/>
      <c r="AQT73" s="219"/>
      <c r="AQU73" s="219"/>
      <c r="AQV73" s="219"/>
      <c r="AQW73" s="219"/>
      <c r="AQX73" s="219"/>
      <c r="AQY73" s="219"/>
      <c r="AQZ73" s="219"/>
      <c r="ARA73" s="219"/>
      <c r="ARB73" s="219"/>
      <c r="ARC73" s="219"/>
      <c r="ARD73" s="219"/>
      <c r="ARE73" s="219"/>
      <c r="ARF73" s="219"/>
      <c r="ARG73" s="219"/>
      <c r="ARH73" s="219"/>
      <c r="ARI73" s="219"/>
      <c r="ARJ73" s="219"/>
      <c r="ARK73" s="219"/>
      <c r="ARL73" s="219"/>
      <c r="ARM73" s="219"/>
      <c r="ARN73" s="219"/>
      <c r="ARO73" s="219"/>
      <c r="ARP73" s="219"/>
      <c r="ARQ73" s="219"/>
      <c r="ARR73" s="219"/>
      <c r="ARS73" s="219"/>
      <c r="ART73" s="219"/>
      <c r="ARU73" s="219"/>
      <c r="ARV73" s="219"/>
      <c r="ARW73" s="219"/>
      <c r="ARX73" s="219"/>
      <c r="ARY73" s="219"/>
      <c r="ARZ73" s="219"/>
      <c r="ASA73" s="219"/>
      <c r="ASB73" s="219"/>
      <c r="ASC73" s="219"/>
      <c r="ASD73" s="219"/>
      <c r="ASE73" s="219"/>
      <c r="ASF73" s="219"/>
      <c r="ASG73" s="219"/>
      <c r="ASH73" s="219"/>
      <c r="ASI73" s="219"/>
      <c r="ASJ73" s="219"/>
      <c r="ASK73" s="219"/>
      <c r="ASL73" s="219"/>
      <c r="ASM73" s="219"/>
      <c r="ASN73" s="219"/>
      <c r="ASO73" s="219"/>
      <c r="ASP73" s="219"/>
      <c r="ASQ73" s="219"/>
      <c r="ASR73" s="219"/>
      <c r="ASS73" s="219"/>
      <c r="AST73" s="219"/>
      <c r="ASU73" s="219"/>
      <c r="ASV73" s="219"/>
      <c r="ASW73" s="219"/>
      <c r="ASX73" s="219"/>
      <c r="ASY73" s="219"/>
      <c r="ASZ73" s="219"/>
      <c r="ATA73" s="219"/>
      <c r="ATB73" s="219"/>
      <c r="ATC73" s="219"/>
      <c r="ATD73" s="219"/>
      <c r="ATE73" s="219"/>
      <c r="ATF73" s="219"/>
      <c r="ATG73" s="219"/>
      <c r="ATH73" s="219"/>
      <c r="ATI73" s="219"/>
      <c r="ATJ73" s="219"/>
      <c r="ATK73" s="219"/>
      <c r="ATL73" s="219"/>
      <c r="ATM73" s="219"/>
      <c r="ATN73" s="219"/>
      <c r="ATO73" s="219"/>
      <c r="ATP73" s="219"/>
      <c r="ATQ73" s="219"/>
      <c r="ATR73" s="219"/>
      <c r="ATS73" s="219"/>
      <c r="ATT73" s="219"/>
      <c r="ATU73" s="219"/>
      <c r="ATV73" s="219"/>
      <c r="ATW73" s="219"/>
      <c r="ATX73" s="219"/>
      <c r="ATY73" s="219"/>
      <c r="ATZ73" s="219"/>
      <c r="AUA73" s="219"/>
      <c r="AUB73" s="219"/>
      <c r="AUC73" s="219"/>
      <c r="AUD73" s="219"/>
      <c r="AUE73" s="219"/>
      <c r="AUF73" s="219"/>
      <c r="AUG73" s="219"/>
      <c r="AUH73" s="219"/>
      <c r="AUI73" s="219"/>
      <c r="AUJ73" s="219"/>
      <c r="AUK73" s="219"/>
      <c r="AUL73" s="219"/>
      <c r="AUM73" s="219"/>
      <c r="AUN73" s="219"/>
      <c r="AUO73" s="219"/>
      <c r="AUP73" s="219"/>
      <c r="AUQ73" s="219"/>
      <c r="AUR73" s="219"/>
      <c r="AUS73" s="219"/>
      <c r="AUT73" s="219"/>
      <c r="AUU73" s="219"/>
      <c r="AUV73" s="219"/>
      <c r="AUW73" s="219"/>
      <c r="AUX73" s="219"/>
      <c r="AUY73" s="219"/>
      <c r="AUZ73" s="219"/>
      <c r="AVA73" s="219"/>
      <c r="AVB73" s="219"/>
      <c r="AVC73" s="219"/>
      <c r="AVD73" s="219"/>
      <c r="AVE73" s="219"/>
      <c r="AVF73" s="219"/>
      <c r="AVG73" s="219"/>
      <c r="AVH73" s="219"/>
      <c r="AVI73" s="219"/>
      <c r="AVJ73" s="219"/>
      <c r="AVK73" s="219"/>
      <c r="AVL73" s="219"/>
      <c r="AVM73" s="219"/>
      <c r="AVN73" s="219"/>
      <c r="AVO73" s="219"/>
      <c r="AVP73" s="219"/>
      <c r="AVQ73" s="219"/>
      <c r="AVR73" s="219"/>
      <c r="AVS73" s="219"/>
      <c r="AVT73" s="219"/>
      <c r="AVU73" s="219"/>
      <c r="AVV73" s="219"/>
      <c r="AVW73" s="219"/>
      <c r="AVX73" s="219"/>
      <c r="AVY73" s="219"/>
      <c r="AVZ73" s="219"/>
      <c r="AWA73" s="219"/>
      <c r="AWB73" s="219"/>
      <c r="AWC73" s="219"/>
      <c r="AWD73" s="219"/>
      <c r="AWE73" s="219"/>
      <c r="AWF73" s="219"/>
      <c r="AWG73" s="219"/>
      <c r="AWH73" s="219"/>
      <c r="AWI73" s="219"/>
      <c r="AWJ73" s="219"/>
      <c r="AWK73" s="219"/>
      <c r="AWL73" s="219"/>
      <c r="AWM73" s="219"/>
      <c r="AWN73" s="219"/>
      <c r="AWO73" s="219"/>
      <c r="AWP73" s="219"/>
      <c r="AWQ73" s="219"/>
      <c r="AWR73" s="219"/>
      <c r="AWS73" s="219"/>
      <c r="AWT73" s="219"/>
      <c r="AWU73" s="219"/>
      <c r="AWV73" s="219"/>
      <c r="AWW73" s="219"/>
      <c r="AWX73" s="219"/>
      <c r="AWY73" s="219"/>
      <c r="AWZ73" s="219"/>
      <c r="AXA73" s="219"/>
      <c r="AXB73" s="219"/>
      <c r="AXC73" s="219"/>
      <c r="AXD73" s="219"/>
      <c r="AXE73" s="219"/>
      <c r="AXF73" s="219"/>
      <c r="AXG73" s="219"/>
      <c r="AXH73" s="219"/>
      <c r="AXI73" s="219"/>
      <c r="AXJ73" s="219"/>
      <c r="AXK73" s="219"/>
      <c r="AXL73" s="219"/>
      <c r="AXM73" s="219"/>
      <c r="AXN73" s="219"/>
      <c r="BBY73" s="219"/>
      <c r="BBZ73" s="219"/>
      <c r="BCA73" s="219"/>
      <c r="BCB73" s="219"/>
      <c r="BCC73" s="219"/>
      <c r="BCD73" s="219"/>
      <c r="BCE73" s="219"/>
      <c r="BCF73" s="219"/>
      <c r="BCG73" s="219"/>
      <c r="BCH73" s="219"/>
      <c r="BCI73" s="219"/>
      <c r="BCJ73" s="219"/>
      <c r="BCK73" s="219"/>
      <c r="BCL73" s="219"/>
      <c r="BCM73" s="219"/>
      <c r="BCN73" s="219"/>
      <c r="BCO73" s="219"/>
      <c r="BCP73" s="219"/>
      <c r="BCQ73" s="219"/>
      <c r="BCR73" s="219"/>
      <c r="BKD73" s="219"/>
      <c r="BKE73" s="219"/>
      <c r="BKF73" s="219"/>
      <c r="BKG73" s="219"/>
      <c r="BKH73" s="219"/>
      <c r="BKI73" s="219"/>
      <c r="BKJ73" s="219"/>
      <c r="BKK73" s="219"/>
      <c r="BKL73" s="219"/>
      <c r="BKM73" s="219"/>
      <c r="BKN73" s="219"/>
      <c r="BKO73" s="219"/>
      <c r="BKP73" s="219"/>
      <c r="BKQ73" s="219"/>
      <c r="BKR73" s="219"/>
      <c r="BKS73" s="219"/>
      <c r="BKT73" s="219"/>
      <c r="BKU73" s="219"/>
      <c r="BKV73" s="219"/>
      <c r="BKW73" s="219"/>
      <c r="BKX73" s="219"/>
      <c r="BKY73" s="219"/>
      <c r="BKZ73" s="219"/>
      <c r="BLA73" s="219"/>
      <c r="BLB73" s="219"/>
      <c r="BLC73" s="219"/>
    </row>
    <row r="74" spans="1:1667" x14ac:dyDescent="0.25">
      <c r="A74" s="219"/>
      <c r="B74" s="219"/>
      <c r="C74" s="219"/>
      <c r="D74" s="219"/>
      <c r="E74" s="219"/>
      <c r="F74" s="219"/>
      <c r="G74" s="219"/>
      <c r="H74" s="219"/>
      <c r="I74" s="219"/>
      <c r="J74" s="219"/>
      <c r="K74" s="219"/>
      <c r="L74" s="219"/>
      <c r="M74" s="219"/>
      <c r="N74" s="219"/>
      <c r="O74" s="219"/>
      <c r="P74" s="219"/>
      <c r="Q74" s="219"/>
      <c r="R74" s="219"/>
      <c r="S74" s="219"/>
      <c r="T74" s="219"/>
      <c r="U74" s="219"/>
      <c r="V74" s="219"/>
      <c r="W74" s="219"/>
      <c r="X74" s="219"/>
      <c r="Y74" s="219"/>
      <c r="Z74" s="219"/>
      <c r="AA74" s="219"/>
      <c r="AB74" s="219"/>
      <c r="AC74" s="219"/>
      <c r="AD74" s="219"/>
      <c r="AE74" s="319"/>
      <c r="AF74" s="219"/>
      <c r="AG74" s="219"/>
      <c r="AH74" s="219"/>
      <c r="AI74" s="219"/>
      <c r="AJ74" s="219"/>
      <c r="AK74" s="219"/>
      <c r="AL74" s="219"/>
      <c r="AM74" s="219"/>
      <c r="AN74" s="219"/>
      <c r="AO74" s="219"/>
      <c r="AP74" s="219"/>
      <c r="AQ74" s="219"/>
      <c r="AR74" s="219"/>
      <c r="AS74" s="219"/>
      <c r="AT74" s="219"/>
      <c r="AU74" s="219"/>
      <c r="AV74" s="219"/>
      <c r="AW74" s="219"/>
      <c r="AX74" s="219"/>
      <c r="AY74" s="219"/>
      <c r="AZ74" s="219"/>
      <c r="BA74" s="219"/>
      <c r="BB74" s="219"/>
      <c r="BC74" s="219"/>
      <c r="BD74" s="219"/>
      <c r="BE74" s="219"/>
      <c r="BF74" s="219"/>
      <c r="BG74" s="219"/>
      <c r="BH74" s="219"/>
      <c r="BI74" s="219"/>
      <c r="BJ74" s="219"/>
      <c r="BK74" s="219"/>
      <c r="BL74" s="219"/>
      <c r="BM74" s="219"/>
      <c r="BN74" s="219"/>
      <c r="BO74" s="219"/>
      <c r="BP74" s="219"/>
      <c r="BQ74" s="219"/>
      <c r="BR74" s="219"/>
      <c r="BS74" s="219"/>
      <c r="BT74" s="219"/>
      <c r="BU74" s="219"/>
      <c r="BV74" s="219"/>
      <c r="BW74" s="219"/>
      <c r="BX74" s="219"/>
      <c r="BY74" s="219"/>
      <c r="BZ74" s="219"/>
      <c r="CA74" s="219"/>
      <c r="CB74" s="219"/>
      <c r="CC74" s="219"/>
      <c r="CD74" s="219"/>
      <c r="CE74" s="219"/>
      <c r="CF74" s="219"/>
      <c r="CG74" s="219"/>
      <c r="CH74" s="219"/>
      <c r="CI74" s="219"/>
      <c r="CJ74" s="219"/>
      <c r="CK74" s="219"/>
      <c r="CL74" s="219"/>
      <c r="CM74" s="219"/>
      <c r="CN74" s="219"/>
      <c r="CO74" s="219"/>
      <c r="CP74" s="219"/>
      <c r="CQ74" s="219"/>
      <c r="CR74" s="219"/>
      <c r="CS74" s="219"/>
      <c r="CT74" s="219"/>
      <c r="CU74" s="219"/>
      <c r="CV74" s="219"/>
      <c r="CW74" s="219"/>
      <c r="CX74" s="219"/>
      <c r="CY74" s="219"/>
      <c r="CZ74" s="219"/>
      <c r="DA74" s="219"/>
      <c r="DB74" s="219"/>
      <c r="DC74" s="219"/>
      <c r="DD74" s="219"/>
      <c r="DE74" s="219"/>
      <c r="DF74" s="219"/>
      <c r="DG74" s="219"/>
      <c r="DH74" s="219"/>
      <c r="DI74" s="219"/>
      <c r="DJ74" s="219"/>
      <c r="DK74" s="219"/>
      <c r="DL74" s="219"/>
      <c r="DM74" s="219"/>
      <c r="DN74" s="219"/>
      <c r="DO74" s="219"/>
      <c r="DP74" s="219"/>
      <c r="DQ74" s="219"/>
      <c r="DR74" s="219"/>
      <c r="DS74" s="219"/>
      <c r="DT74" s="219"/>
      <c r="DU74" s="219"/>
      <c r="DV74" s="219"/>
      <c r="DW74" s="219"/>
      <c r="DX74" s="219"/>
      <c r="DY74" s="219"/>
      <c r="DZ74" s="219"/>
      <c r="EA74" s="219"/>
      <c r="EB74" s="219"/>
      <c r="EC74" s="219"/>
      <c r="ED74" s="219"/>
      <c r="EE74" s="219"/>
      <c r="EF74" s="219"/>
      <c r="EG74" s="219"/>
      <c r="EH74" s="219"/>
      <c r="EI74" s="219"/>
      <c r="EJ74" s="219"/>
      <c r="EK74" s="219"/>
      <c r="EL74" s="219"/>
      <c r="EM74" s="219"/>
      <c r="EN74" s="219"/>
      <c r="EO74" s="219"/>
      <c r="EP74" s="219"/>
      <c r="EQ74" s="219"/>
      <c r="ER74" s="219"/>
      <c r="ES74" s="219"/>
      <c r="ET74" s="219"/>
      <c r="EU74" s="219"/>
      <c r="EV74" s="219"/>
      <c r="EW74" s="219"/>
      <c r="EX74" s="219"/>
      <c r="EY74" s="219"/>
      <c r="EZ74" s="219"/>
      <c r="FA74" s="219"/>
      <c r="FB74" s="219"/>
      <c r="FC74" s="219"/>
      <c r="FD74" s="219"/>
      <c r="FE74" s="219"/>
      <c r="FF74" s="219"/>
      <c r="FG74" s="219"/>
      <c r="FH74" s="219"/>
      <c r="FI74" s="219"/>
      <c r="FJ74" s="219"/>
      <c r="FK74" s="219"/>
      <c r="FL74" s="219"/>
      <c r="FM74" s="219"/>
      <c r="FN74" s="219"/>
      <c r="FO74" s="219"/>
      <c r="FP74" s="219"/>
      <c r="FQ74" s="219"/>
      <c r="FR74" s="219"/>
      <c r="FS74" s="219"/>
      <c r="FT74" s="219"/>
      <c r="FU74" s="219"/>
      <c r="FV74" s="219"/>
      <c r="FW74" s="219"/>
      <c r="FX74" s="219"/>
      <c r="FY74" s="219"/>
      <c r="FZ74" s="219"/>
      <c r="GA74" s="219"/>
      <c r="GB74" s="219"/>
      <c r="GC74" s="219"/>
      <c r="GD74" s="219"/>
      <c r="GE74" s="219"/>
      <c r="GF74" s="219"/>
      <c r="GG74" s="219"/>
      <c r="GH74" s="219"/>
      <c r="GI74" s="219"/>
      <c r="GJ74" s="219"/>
      <c r="GK74" s="219"/>
      <c r="GL74" s="219"/>
      <c r="GM74" s="219"/>
      <c r="GN74" s="219"/>
      <c r="GO74" s="219"/>
      <c r="GP74" s="219"/>
      <c r="GQ74" s="219"/>
      <c r="GR74" s="219"/>
      <c r="GS74" s="219"/>
      <c r="GT74" s="219"/>
      <c r="GU74" s="219"/>
      <c r="GV74" s="219"/>
      <c r="GW74" s="219"/>
      <c r="GX74" s="219"/>
      <c r="GY74" s="219"/>
      <c r="GZ74" s="219"/>
      <c r="HA74" s="219"/>
      <c r="HB74" s="219"/>
      <c r="HC74" s="219"/>
      <c r="HD74" s="219"/>
      <c r="HE74" s="219"/>
      <c r="HF74" s="219"/>
      <c r="HG74" s="219"/>
      <c r="HH74" s="219"/>
      <c r="HI74" s="219"/>
      <c r="HJ74" s="219"/>
      <c r="HK74" s="219"/>
      <c r="HL74" s="219"/>
      <c r="HM74" s="219"/>
      <c r="HN74" s="219"/>
      <c r="HO74" s="219"/>
      <c r="HP74" s="219"/>
      <c r="HQ74" s="219"/>
      <c r="HR74" s="219"/>
      <c r="HS74" s="219"/>
      <c r="HT74" s="219"/>
      <c r="HU74" s="219"/>
      <c r="HV74" s="219"/>
      <c r="HW74" s="219"/>
      <c r="HX74" s="219"/>
      <c r="HY74" s="219"/>
      <c r="HZ74" s="219"/>
      <c r="IA74" s="219"/>
      <c r="IB74" s="219"/>
      <c r="IC74" s="219"/>
      <c r="ID74" s="219"/>
      <c r="IE74" s="219"/>
      <c r="IF74" s="219"/>
      <c r="IG74" s="219"/>
      <c r="IH74" s="219"/>
      <c r="II74" s="219"/>
      <c r="IJ74" s="219"/>
      <c r="IK74" s="219"/>
      <c r="IL74" s="219"/>
      <c r="IM74" s="219"/>
      <c r="IN74" s="219"/>
      <c r="IO74" s="219"/>
      <c r="IP74" s="219"/>
      <c r="IQ74" s="219"/>
      <c r="IR74" s="219"/>
      <c r="IS74" s="219"/>
      <c r="IT74" s="219"/>
      <c r="IU74" s="219"/>
      <c r="IV74" s="219"/>
      <c r="IW74" s="219"/>
      <c r="IX74" s="219"/>
      <c r="IY74" s="219"/>
      <c r="IZ74" s="219"/>
      <c r="JA74" s="219"/>
      <c r="JB74" s="219"/>
      <c r="JC74" s="219"/>
      <c r="JD74" s="219"/>
      <c r="JE74" s="219"/>
      <c r="JF74" s="219"/>
      <c r="JG74" s="219"/>
      <c r="JH74" s="219"/>
      <c r="JI74" s="219"/>
      <c r="JJ74" s="219"/>
      <c r="JK74" s="219"/>
      <c r="JL74" s="219"/>
      <c r="JM74" s="219"/>
      <c r="JN74" s="219"/>
      <c r="JO74" s="219"/>
      <c r="JP74" s="219"/>
      <c r="JQ74" s="219"/>
      <c r="JR74" s="219"/>
      <c r="JS74" s="219"/>
      <c r="JT74" s="219"/>
      <c r="JU74" s="219"/>
      <c r="JV74" s="219"/>
      <c r="JW74" s="219"/>
      <c r="JX74" s="219"/>
      <c r="JY74" s="219"/>
      <c r="JZ74" s="219"/>
      <c r="KA74" s="219"/>
      <c r="KV74" s="219"/>
      <c r="KW74" s="219"/>
      <c r="KX74" s="219"/>
      <c r="KY74" s="219"/>
      <c r="KZ74" s="219"/>
      <c r="LA74" s="219"/>
      <c r="LB74" s="219"/>
      <c r="LC74" s="219"/>
      <c r="NJ74" s="219"/>
      <c r="NK74" s="219"/>
      <c r="NL74" s="219"/>
      <c r="NM74" s="219"/>
      <c r="NN74" s="219"/>
      <c r="NO74" s="219"/>
      <c r="NP74" s="219"/>
      <c r="NQ74" s="219"/>
      <c r="NR74" s="219"/>
      <c r="NS74" s="219"/>
      <c r="NT74" s="219"/>
      <c r="NU74" s="219"/>
      <c r="NV74" s="219"/>
      <c r="NW74" s="219"/>
      <c r="NX74" s="219"/>
      <c r="NY74" s="219"/>
      <c r="NZ74" s="219"/>
      <c r="OA74" s="219"/>
      <c r="OB74" s="219"/>
      <c r="OC74" s="219"/>
      <c r="OD74" s="219"/>
      <c r="OE74" s="219"/>
      <c r="OF74" s="219"/>
      <c r="OG74" s="219"/>
      <c r="OH74" s="219"/>
      <c r="OI74" s="219"/>
      <c r="OJ74" s="219"/>
      <c r="OK74" s="219"/>
      <c r="OL74" s="219"/>
      <c r="OM74" s="219"/>
      <c r="ON74" s="219"/>
      <c r="OO74" s="219"/>
      <c r="OP74" s="219"/>
      <c r="OQ74" s="219"/>
      <c r="OR74" s="219"/>
      <c r="OS74" s="219"/>
      <c r="OT74" s="219"/>
      <c r="OU74" s="219"/>
      <c r="OV74" s="219"/>
      <c r="OW74" s="219"/>
      <c r="OX74" s="219"/>
      <c r="OY74" s="219"/>
      <c r="OZ74" s="219"/>
      <c r="PA74" s="219"/>
      <c r="PB74" s="219"/>
      <c r="PC74" s="219"/>
      <c r="PD74" s="219"/>
      <c r="PE74" s="219"/>
      <c r="PF74" s="219"/>
      <c r="PG74" s="219"/>
      <c r="PH74" s="219"/>
      <c r="PI74" s="219"/>
      <c r="PJ74" s="219"/>
      <c r="PK74" s="219"/>
      <c r="PL74" s="219"/>
      <c r="PM74" s="219"/>
      <c r="PN74" s="219"/>
      <c r="PO74" s="219"/>
      <c r="PP74" s="219"/>
      <c r="PQ74" s="219"/>
      <c r="PR74" s="219"/>
      <c r="PS74" s="219"/>
      <c r="PT74" s="219"/>
      <c r="PU74" s="219"/>
      <c r="PV74" s="219"/>
      <c r="PW74" s="219"/>
      <c r="PX74" s="219"/>
      <c r="PY74" s="219"/>
      <c r="PZ74" s="219"/>
      <c r="QA74" s="219"/>
      <c r="QB74" s="219"/>
      <c r="QC74" s="219"/>
      <c r="QD74" s="219"/>
      <c r="QE74" s="219"/>
      <c r="QF74" s="219"/>
      <c r="QG74" s="219"/>
      <c r="QH74" s="219"/>
      <c r="QI74" s="219"/>
      <c r="QJ74" s="219"/>
      <c r="QK74" s="219"/>
      <c r="QL74" s="219"/>
      <c r="QM74" s="219"/>
      <c r="QN74" s="219"/>
      <c r="QO74" s="219"/>
      <c r="QP74" s="219"/>
      <c r="QQ74" s="219"/>
      <c r="QR74" s="219"/>
      <c r="QS74" s="219"/>
      <c r="QT74" s="219"/>
      <c r="QU74" s="219"/>
      <c r="QV74" s="219"/>
      <c r="QW74" s="219"/>
      <c r="QX74" s="219"/>
      <c r="QY74" s="219"/>
      <c r="QZ74" s="219"/>
      <c r="RA74" s="219"/>
      <c r="RB74" s="219"/>
      <c r="RC74" s="219"/>
      <c r="RD74" s="219"/>
      <c r="RE74" s="219"/>
      <c r="RF74" s="219"/>
      <c r="RG74" s="219"/>
      <c r="RH74" s="219"/>
      <c r="RI74" s="219"/>
      <c r="RJ74" s="219"/>
      <c r="RK74" s="219"/>
      <c r="RL74" s="219"/>
      <c r="RM74" s="219"/>
      <c r="RN74" s="219"/>
      <c r="RO74" s="219"/>
      <c r="RP74" s="219"/>
      <c r="RQ74" s="219"/>
      <c r="RR74" s="219"/>
      <c r="RS74" s="219"/>
      <c r="RT74" s="219"/>
      <c r="RU74" s="219"/>
      <c r="RV74" s="219"/>
      <c r="RW74" s="219"/>
      <c r="RX74" s="219"/>
      <c r="RY74" s="219"/>
      <c r="RZ74" s="219"/>
      <c r="SA74" s="219"/>
      <c r="SB74" s="219"/>
      <c r="SC74" s="219"/>
      <c r="SD74" s="219"/>
      <c r="SE74" s="219"/>
      <c r="SF74" s="219"/>
      <c r="SG74" s="219"/>
      <c r="SH74" s="219"/>
      <c r="SI74" s="219"/>
      <c r="SJ74" s="219"/>
      <c r="SK74" s="219"/>
      <c r="SL74" s="219"/>
      <c r="SM74" s="219"/>
      <c r="SN74" s="219"/>
      <c r="SO74" s="60"/>
      <c r="SP74" s="60"/>
      <c r="SQ74" s="209"/>
      <c r="SR74" s="209"/>
      <c r="TV74" s="219"/>
      <c r="TW74" s="219"/>
      <c r="TX74" s="219"/>
      <c r="TY74" s="219"/>
      <c r="XY74" s="219"/>
      <c r="XZ74" s="219"/>
      <c r="YA74" s="219"/>
      <c r="YB74" s="219"/>
      <c r="YC74" s="219"/>
      <c r="AAG74" s="219"/>
      <c r="AAH74" s="219"/>
      <c r="AAI74" s="219"/>
      <c r="AAJ74" s="219"/>
      <c r="AAK74" s="219"/>
      <c r="AAL74" s="219"/>
      <c r="AAM74" s="219"/>
      <c r="AAN74" s="219"/>
      <c r="AAO74" s="219"/>
      <c r="AAP74" s="219"/>
      <c r="AAQ74" s="219"/>
      <c r="AAR74" s="219"/>
      <c r="AAS74" s="219"/>
      <c r="AAT74" s="219"/>
      <c r="AAU74" s="219"/>
      <c r="AAV74" s="219"/>
      <c r="AAW74" s="219"/>
      <c r="AAX74" s="219"/>
      <c r="AAY74" s="219"/>
      <c r="AAZ74" s="219"/>
      <c r="ABA74" s="219"/>
      <c r="ABB74" s="219"/>
      <c r="ABC74" s="219"/>
      <c r="ABD74" s="219"/>
      <c r="ABE74" s="219"/>
      <c r="ABF74" s="219"/>
      <c r="ABG74" s="219"/>
      <c r="ABH74" s="219"/>
      <c r="ABI74" s="219"/>
      <c r="ABJ74" s="219"/>
      <c r="ABK74" s="219"/>
      <c r="ABL74" s="219"/>
      <c r="ABM74" s="219"/>
      <c r="ABN74" s="219"/>
      <c r="ABO74" s="219"/>
      <c r="ABP74" s="219"/>
      <c r="ABQ74" s="219"/>
      <c r="ABR74" s="219"/>
      <c r="ABS74" s="219"/>
      <c r="ABT74" s="219"/>
      <c r="ABU74" s="219"/>
      <c r="ABV74" s="219"/>
      <c r="ABW74" s="219"/>
      <c r="ABX74" s="219"/>
      <c r="ABY74" s="219"/>
      <c r="ABZ74" s="219"/>
      <c r="AJQ74" s="219"/>
      <c r="AJR74" s="219"/>
      <c r="AJS74" s="219"/>
      <c r="AJT74" s="219"/>
      <c r="AJU74" s="219"/>
      <c r="AJV74" s="219"/>
      <c r="AJW74" s="219"/>
      <c r="AJX74" s="219"/>
      <c r="AJY74" s="219"/>
      <c r="AJZ74" s="219"/>
      <c r="AKA74" s="219"/>
      <c r="AKB74" s="219"/>
      <c r="AKC74" s="219"/>
      <c r="AKD74" s="219"/>
      <c r="AKE74" s="219"/>
      <c r="AKF74" s="219"/>
      <c r="AKG74" s="219"/>
      <c r="AKH74" s="219"/>
      <c r="AKI74" s="219"/>
      <c r="AKJ74" s="219"/>
      <c r="AKK74" s="219"/>
      <c r="AKL74" s="219"/>
      <c r="AKM74" s="219"/>
      <c r="AKN74" s="219"/>
      <c r="AKO74" s="219"/>
      <c r="AKP74" s="219"/>
      <c r="AKQ74" s="219"/>
      <c r="AKR74" s="219"/>
      <c r="AKS74" s="219"/>
      <c r="AKT74" s="219"/>
      <c r="AKU74" s="219"/>
      <c r="AKV74" s="219"/>
      <c r="AKW74" s="219"/>
      <c r="AKX74" s="219"/>
      <c r="AKY74" s="219"/>
      <c r="AKZ74" s="219"/>
      <c r="ALA74" s="219"/>
      <c r="ALB74" s="219"/>
      <c r="ALC74" s="219"/>
      <c r="ALD74" s="219"/>
      <c r="ALE74" s="219"/>
      <c r="ALF74" s="219"/>
      <c r="ALG74" s="219"/>
      <c r="ALH74" s="219"/>
      <c r="ALI74" s="219"/>
      <c r="ALJ74" s="219"/>
      <c r="ALK74" s="219"/>
      <c r="ALL74" s="219"/>
      <c r="ALM74" s="219"/>
      <c r="ALN74" s="219"/>
      <c r="ALO74" s="219"/>
      <c r="ALP74" s="219"/>
      <c r="ALQ74" s="219"/>
      <c r="ALR74" s="219"/>
      <c r="ALS74" s="219"/>
      <c r="ALT74" s="219"/>
      <c r="ALU74" s="219"/>
      <c r="ALV74" s="219"/>
      <c r="ALW74" s="219"/>
      <c r="ALX74" s="219"/>
      <c r="ALY74" s="219"/>
      <c r="ALZ74" s="219"/>
      <c r="AMA74" s="219"/>
      <c r="AMB74" s="219"/>
      <c r="AMC74" s="219"/>
      <c r="AMD74" s="219"/>
      <c r="AME74" s="219"/>
      <c r="AMF74" s="219"/>
      <c r="AMG74" s="219"/>
      <c r="AMH74" s="219"/>
      <c r="AMI74" s="219"/>
      <c r="AMJ74" s="219"/>
      <c r="AMK74" s="219"/>
      <c r="AML74" s="219"/>
      <c r="AMM74" s="219"/>
      <c r="AMN74" s="219"/>
      <c r="AMO74" s="219"/>
      <c r="AMP74" s="219"/>
      <c r="AMQ74" s="219"/>
      <c r="AMR74" s="219"/>
      <c r="AMS74" s="219"/>
      <c r="AMT74" s="219"/>
      <c r="AMU74" s="219"/>
      <c r="AMV74" s="219"/>
      <c r="AMW74" s="219"/>
      <c r="AMX74" s="219"/>
      <c r="AMY74" s="219"/>
      <c r="AMZ74" s="219"/>
      <c r="ANA74" s="219"/>
      <c r="ANB74" s="219"/>
      <c r="ANC74" s="219"/>
      <c r="AND74" s="219"/>
      <c r="ANE74" s="219"/>
      <c r="ANF74" s="219"/>
      <c r="ANG74" s="219"/>
      <c r="ANH74" s="219"/>
      <c r="ANI74" s="219"/>
      <c r="ANJ74" s="219"/>
      <c r="ANK74" s="219"/>
      <c r="ANL74" s="219"/>
      <c r="ANM74" s="219"/>
      <c r="ANN74" s="219"/>
      <c r="ANO74" s="219"/>
      <c r="ANP74" s="219"/>
      <c r="ANQ74" s="219"/>
      <c r="ANR74" s="219"/>
      <c r="ANS74" s="219"/>
      <c r="ANT74" s="219"/>
      <c r="ANU74" s="219"/>
      <c r="ANV74" s="219"/>
      <c r="ANW74" s="219"/>
      <c r="ANX74" s="219"/>
      <c r="ANY74" s="219"/>
      <c r="ANZ74" s="219"/>
      <c r="AOA74" s="219"/>
      <c r="AOB74" s="219"/>
      <c r="AOC74" s="219"/>
      <c r="AOD74" s="219"/>
      <c r="AOE74" s="219"/>
      <c r="AOF74" s="219"/>
      <c r="AOG74" s="219"/>
      <c r="AOH74" s="219"/>
      <c r="AOI74" s="219"/>
      <c r="AOJ74" s="219"/>
      <c r="AOK74" s="219"/>
      <c r="AOL74" s="219"/>
      <c r="AOM74" s="219"/>
      <c r="AON74" s="219"/>
      <c r="AOO74" s="219"/>
      <c r="AOP74" s="219"/>
      <c r="AOQ74" s="219"/>
      <c r="AOR74" s="219"/>
      <c r="AOS74" s="219"/>
      <c r="AOT74" s="219"/>
      <c r="AOU74" s="219"/>
      <c r="AOV74" s="219"/>
      <c r="AOW74" s="219"/>
      <c r="AOX74" s="219"/>
      <c r="AOY74" s="219"/>
      <c r="AOZ74" s="219"/>
      <c r="APA74" s="219"/>
      <c r="APB74" s="219"/>
      <c r="APC74" s="219"/>
      <c r="APD74" s="219"/>
      <c r="APE74" s="219"/>
      <c r="APF74" s="219"/>
      <c r="APG74" s="219"/>
      <c r="APH74" s="219"/>
      <c r="API74" s="219"/>
      <c r="APJ74" s="219"/>
      <c r="APK74" s="219"/>
      <c r="APL74" s="219"/>
      <c r="APM74" s="219"/>
      <c r="APN74" s="219"/>
      <c r="APO74" s="219"/>
      <c r="APP74" s="219"/>
      <c r="APQ74" s="219"/>
      <c r="APR74" s="219"/>
      <c r="APS74" s="219"/>
      <c r="APT74" s="219"/>
      <c r="APU74" s="219"/>
      <c r="APV74" s="219"/>
      <c r="APW74" s="219"/>
      <c r="APX74" s="219"/>
      <c r="APY74" s="219"/>
      <c r="APZ74" s="219"/>
      <c r="AQA74" s="219"/>
      <c r="AQB74" s="219"/>
      <c r="AQC74" s="219"/>
      <c r="AQD74" s="219"/>
      <c r="AQE74" s="219"/>
      <c r="AQF74" s="219"/>
      <c r="AQG74" s="219"/>
      <c r="AQH74" s="219"/>
      <c r="AQI74" s="219"/>
      <c r="AQJ74" s="219"/>
      <c r="AQK74" s="219"/>
      <c r="AQL74" s="219"/>
      <c r="AQM74" s="219"/>
      <c r="AQN74" s="219"/>
      <c r="AQO74" s="219"/>
      <c r="AQP74" s="219"/>
      <c r="AQQ74" s="219"/>
      <c r="AQR74" s="219"/>
      <c r="AQS74" s="219"/>
      <c r="AQT74" s="219"/>
      <c r="AQU74" s="219"/>
      <c r="AQV74" s="219"/>
      <c r="AQW74" s="219"/>
      <c r="AQX74" s="219"/>
      <c r="AQY74" s="219"/>
      <c r="AQZ74" s="219"/>
      <c r="ARA74" s="219"/>
      <c r="ARB74" s="219"/>
      <c r="ARC74" s="219"/>
      <c r="ARD74" s="219"/>
      <c r="ARE74" s="219"/>
      <c r="ARF74" s="219"/>
      <c r="ARG74" s="219"/>
      <c r="ARH74" s="219"/>
      <c r="ARI74" s="219"/>
      <c r="ARJ74" s="219"/>
      <c r="ARK74" s="219"/>
      <c r="ARL74" s="219"/>
      <c r="ARM74" s="219"/>
      <c r="ARN74" s="219"/>
      <c r="ARO74" s="219"/>
      <c r="ARP74" s="219"/>
      <c r="ARQ74" s="219"/>
      <c r="ARR74" s="219"/>
      <c r="ARS74" s="219"/>
      <c r="ART74" s="219"/>
      <c r="ARU74" s="219"/>
      <c r="ARV74" s="219"/>
      <c r="ARW74" s="219"/>
      <c r="ARX74" s="219"/>
      <c r="ARY74" s="219"/>
      <c r="ARZ74" s="219"/>
      <c r="ASA74" s="219"/>
      <c r="ASB74" s="219"/>
      <c r="ASC74" s="219"/>
      <c r="ASD74" s="219"/>
      <c r="ASE74" s="219"/>
      <c r="ASF74" s="219"/>
      <c r="ASG74" s="219"/>
      <c r="ASH74" s="219"/>
      <c r="ASI74" s="219"/>
      <c r="ASJ74" s="219"/>
      <c r="ASK74" s="219"/>
      <c r="ASL74" s="219"/>
      <c r="ASM74" s="219"/>
      <c r="ASN74" s="219"/>
      <c r="ASO74" s="219"/>
      <c r="ASP74" s="219"/>
      <c r="ASQ74" s="219"/>
      <c r="ASR74" s="219"/>
      <c r="ASS74" s="219"/>
      <c r="AST74" s="219"/>
      <c r="ASU74" s="219"/>
      <c r="ASV74" s="219"/>
      <c r="ASW74" s="219"/>
      <c r="ASX74" s="219"/>
      <c r="ASY74" s="219"/>
      <c r="ASZ74" s="219"/>
      <c r="ATA74" s="219"/>
      <c r="ATB74" s="219"/>
      <c r="ATC74" s="219"/>
      <c r="ATD74" s="219"/>
      <c r="ATE74" s="219"/>
      <c r="ATF74" s="219"/>
      <c r="ATG74" s="219"/>
      <c r="ATH74" s="219"/>
      <c r="ATI74" s="219"/>
      <c r="ATJ74" s="219"/>
      <c r="ATK74" s="219"/>
      <c r="ATL74" s="219"/>
      <c r="ATM74" s="219"/>
      <c r="ATN74" s="219"/>
      <c r="ATO74" s="219"/>
      <c r="ATP74" s="219"/>
      <c r="ATQ74" s="219"/>
      <c r="ATR74" s="219"/>
      <c r="ATS74" s="219"/>
      <c r="ATT74" s="219"/>
      <c r="ATU74" s="219"/>
      <c r="ATV74" s="219"/>
      <c r="ATW74" s="219"/>
      <c r="ATX74" s="219"/>
      <c r="ATY74" s="219"/>
      <c r="ATZ74" s="219"/>
      <c r="AUA74" s="219"/>
      <c r="AUB74" s="219"/>
      <c r="AUC74" s="219"/>
      <c r="AUD74" s="219"/>
      <c r="AUE74" s="219"/>
      <c r="AUF74" s="219"/>
      <c r="AUG74" s="219"/>
      <c r="AUH74" s="219"/>
      <c r="AUI74" s="219"/>
      <c r="AUJ74" s="219"/>
      <c r="AUK74" s="219"/>
      <c r="AUL74" s="219"/>
      <c r="AUM74" s="219"/>
      <c r="AUN74" s="219"/>
      <c r="AUO74" s="219"/>
      <c r="AUP74" s="219"/>
      <c r="AUQ74" s="219"/>
      <c r="AUR74" s="219"/>
      <c r="AUS74" s="219"/>
      <c r="AUT74" s="219"/>
      <c r="AUU74" s="219"/>
      <c r="AUV74" s="219"/>
      <c r="AUW74" s="219"/>
      <c r="AUX74" s="219"/>
      <c r="AUY74" s="219"/>
      <c r="AUZ74" s="219"/>
      <c r="AVA74" s="219"/>
      <c r="AVB74" s="219"/>
      <c r="AVC74" s="219"/>
      <c r="AVD74" s="219"/>
      <c r="AVE74" s="219"/>
      <c r="AVF74" s="219"/>
      <c r="AVG74" s="219"/>
      <c r="AVH74" s="219"/>
      <c r="AVI74" s="219"/>
      <c r="AVJ74" s="219"/>
      <c r="AVK74" s="219"/>
      <c r="AVL74" s="219"/>
      <c r="AVM74" s="219"/>
      <c r="AVN74" s="219"/>
      <c r="AVO74" s="219"/>
      <c r="AVP74" s="219"/>
      <c r="AVQ74" s="219"/>
      <c r="AVR74" s="219"/>
      <c r="AVS74" s="219"/>
      <c r="AVT74" s="219"/>
      <c r="AVU74" s="219"/>
      <c r="AVV74" s="219"/>
      <c r="AVW74" s="219"/>
      <c r="AVX74" s="219"/>
      <c r="AVY74" s="219"/>
      <c r="AVZ74" s="219"/>
      <c r="AWA74" s="219"/>
      <c r="AWB74" s="219"/>
      <c r="AWC74" s="219"/>
      <c r="AWD74" s="219"/>
      <c r="AWE74" s="219"/>
      <c r="AWF74" s="219"/>
      <c r="AWG74" s="219"/>
      <c r="AWH74" s="219"/>
      <c r="AWI74" s="219"/>
      <c r="AWJ74" s="219"/>
      <c r="AWK74" s="219"/>
      <c r="AWL74" s="219"/>
      <c r="AWM74" s="219"/>
      <c r="AWN74" s="219"/>
      <c r="AWO74" s="219"/>
      <c r="AWP74" s="219"/>
      <c r="AWQ74" s="219"/>
      <c r="AWR74" s="219"/>
      <c r="AWS74" s="219"/>
      <c r="AWT74" s="219"/>
      <c r="AWU74" s="219"/>
      <c r="AWV74" s="219"/>
      <c r="AWW74" s="219"/>
      <c r="AWX74" s="219"/>
      <c r="AWY74" s="219"/>
      <c r="AWZ74" s="219"/>
      <c r="AXA74" s="219"/>
      <c r="AXB74" s="219"/>
      <c r="AXC74" s="219"/>
      <c r="AXD74" s="219"/>
      <c r="AXE74" s="219"/>
      <c r="AXF74" s="219"/>
      <c r="AXG74" s="219"/>
      <c r="AXH74" s="219"/>
      <c r="AXI74" s="219"/>
      <c r="AXJ74" s="219"/>
      <c r="AXK74" s="219"/>
      <c r="AXL74" s="219"/>
      <c r="AXM74" s="219"/>
      <c r="AXN74" s="219"/>
      <c r="BBY74" s="219"/>
      <c r="BBZ74" s="219"/>
      <c r="BCA74" s="219"/>
      <c r="BCB74" s="219"/>
      <c r="BCC74" s="219"/>
      <c r="BCD74" s="219"/>
      <c r="BCE74" s="219"/>
      <c r="BCF74" s="219"/>
      <c r="BCG74" s="219"/>
      <c r="BCH74" s="219"/>
      <c r="BCI74" s="219"/>
      <c r="BCJ74" s="219"/>
      <c r="BCK74" s="219"/>
      <c r="BCL74" s="219"/>
      <c r="BCM74" s="219"/>
      <c r="BCN74" s="219"/>
      <c r="BCO74" s="219"/>
      <c r="BCP74" s="219"/>
      <c r="BCQ74" s="219"/>
      <c r="BCR74" s="219"/>
      <c r="BKD74" s="219"/>
      <c r="BKE74" s="219"/>
      <c r="BKF74" s="219"/>
      <c r="BKG74" s="219"/>
      <c r="BKH74" s="219"/>
      <c r="BKI74" s="219"/>
      <c r="BKJ74" s="219"/>
      <c r="BKK74" s="219"/>
      <c r="BKL74" s="219"/>
      <c r="BKM74" s="219"/>
      <c r="BKN74" s="219"/>
      <c r="BKO74" s="219"/>
      <c r="BKP74" s="219"/>
      <c r="BKQ74" s="219"/>
      <c r="BKR74" s="219"/>
      <c r="BKS74" s="219"/>
      <c r="BKT74" s="219"/>
      <c r="BKU74" s="219"/>
      <c r="BKV74" s="219"/>
      <c r="BKW74" s="219"/>
      <c r="BKX74" s="219"/>
      <c r="BKY74" s="219"/>
      <c r="BKZ74" s="219"/>
      <c r="BLA74" s="219"/>
      <c r="BLB74" s="219"/>
      <c r="BLC74" s="219"/>
    </row>
    <row r="75" spans="1:1667" x14ac:dyDescent="0.25">
      <c r="A75" s="219"/>
      <c r="B75" s="219"/>
      <c r="C75" s="219"/>
      <c r="D75" s="219"/>
      <c r="E75" s="219"/>
      <c r="F75" s="219"/>
      <c r="G75" s="219"/>
      <c r="H75" s="219"/>
      <c r="I75" s="219"/>
      <c r="J75" s="219"/>
      <c r="K75" s="219"/>
      <c r="L75" s="219"/>
      <c r="M75" s="219"/>
      <c r="N75" s="219"/>
      <c r="O75" s="219"/>
      <c r="P75" s="219"/>
      <c r="Q75" s="219"/>
      <c r="R75" s="219"/>
      <c r="S75" s="219"/>
      <c r="T75" s="219"/>
      <c r="U75" s="219"/>
      <c r="V75" s="219"/>
      <c r="W75" s="219"/>
      <c r="X75" s="219"/>
      <c r="Y75" s="219"/>
      <c r="Z75" s="219"/>
      <c r="AA75" s="219"/>
      <c r="AB75" s="219"/>
      <c r="AC75" s="219"/>
      <c r="AD75" s="219"/>
      <c r="AE75" s="319"/>
      <c r="AF75" s="219"/>
      <c r="AG75" s="219"/>
      <c r="AH75" s="219"/>
      <c r="AI75" s="219"/>
      <c r="AJ75" s="219"/>
      <c r="AK75" s="219"/>
      <c r="AL75" s="219"/>
      <c r="AM75" s="219"/>
      <c r="AN75" s="219"/>
      <c r="AO75" s="219"/>
      <c r="AP75" s="219"/>
      <c r="AQ75" s="219"/>
      <c r="AR75" s="219"/>
      <c r="AS75" s="219"/>
      <c r="AT75" s="219"/>
      <c r="AU75" s="219"/>
      <c r="AV75" s="219"/>
      <c r="AW75" s="219"/>
      <c r="AX75" s="219"/>
      <c r="AY75" s="219"/>
      <c r="AZ75" s="219"/>
      <c r="BA75" s="219"/>
      <c r="BB75" s="219"/>
      <c r="BC75" s="219"/>
      <c r="BD75" s="219"/>
      <c r="BE75" s="219"/>
      <c r="BF75" s="219"/>
      <c r="BG75" s="219"/>
      <c r="BH75" s="219"/>
      <c r="BI75" s="219"/>
      <c r="BJ75" s="219"/>
      <c r="BK75" s="219"/>
      <c r="BL75" s="219"/>
      <c r="BM75" s="219"/>
      <c r="BN75" s="219"/>
      <c r="BO75" s="219"/>
      <c r="BP75" s="219"/>
      <c r="BQ75" s="219"/>
      <c r="BR75" s="219"/>
      <c r="BS75" s="219"/>
      <c r="BT75" s="219"/>
      <c r="BU75" s="219"/>
      <c r="BV75" s="219"/>
      <c r="BW75" s="219"/>
      <c r="BX75" s="219"/>
      <c r="BY75" s="219"/>
      <c r="BZ75" s="219"/>
      <c r="CA75" s="219"/>
      <c r="CB75" s="219"/>
      <c r="CC75" s="219"/>
      <c r="CD75" s="219"/>
      <c r="CE75" s="219"/>
      <c r="CF75" s="219"/>
      <c r="CG75" s="219"/>
      <c r="CH75" s="219"/>
      <c r="CI75" s="219"/>
      <c r="CJ75" s="219"/>
      <c r="CK75" s="219"/>
      <c r="CL75" s="219"/>
      <c r="CM75" s="219"/>
      <c r="CN75" s="219"/>
      <c r="CO75" s="219"/>
      <c r="CP75" s="219"/>
      <c r="CQ75" s="219"/>
      <c r="CR75" s="219"/>
      <c r="CS75" s="219"/>
      <c r="CT75" s="219"/>
      <c r="CU75" s="219"/>
      <c r="CV75" s="219"/>
      <c r="CW75" s="219"/>
      <c r="CX75" s="219"/>
      <c r="CY75" s="219"/>
      <c r="CZ75" s="219"/>
      <c r="DA75" s="219"/>
      <c r="DB75" s="219"/>
      <c r="DC75" s="219"/>
      <c r="DD75" s="219"/>
      <c r="DE75" s="219"/>
      <c r="DF75" s="219"/>
      <c r="DG75" s="219"/>
      <c r="DH75" s="219"/>
      <c r="DI75" s="219"/>
      <c r="DJ75" s="219"/>
      <c r="DK75" s="219"/>
      <c r="DL75" s="219"/>
      <c r="DM75" s="219"/>
      <c r="DN75" s="219"/>
      <c r="DO75" s="219"/>
      <c r="DP75" s="219"/>
      <c r="DQ75" s="219"/>
      <c r="DR75" s="219"/>
      <c r="DS75" s="219"/>
      <c r="DT75" s="219"/>
      <c r="DU75" s="219"/>
      <c r="DV75" s="219"/>
      <c r="DW75" s="219"/>
      <c r="DX75" s="219"/>
      <c r="DY75" s="219"/>
      <c r="DZ75" s="219"/>
      <c r="EA75" s="219"/>
      <c r="EB75" s="219"/>
      <c r="EC75" s="219"/>
      <c r="ED75" s="219"/>
      <c r="EE75" s="219"/>
      <c r="EF75" s="219"/>
      <c r="EG75" s="219"/>
      <c r="EH75" s="219"/>
      <c r="EI75" s="219"/>
      <c r="EJ75" s="219"/>
      <c r="EK75" s="219"/>
      <c r="EL75" s="219"/>
      <c r="EM75" s="219"/>
      <c r="EN75" s="219"/>
      <c r="EO75" s="219"/>
      <c r="EP75" s="219"/>
      <c r="EQ75" s="219"/>
      <c r="ER75" s="219"/>
      <c r="ES75" s="219"/>
      <c r="ET75" s="219"/>
      <c r="EU75" s="219"/>
      <c r="EV75" s="219"/>
      <c r="EW75" s="219"/>
      <c r="EX75" s="219"/>
      <c r="EY75" s="219"/>
      <c r="EZ75" s="219"/>
      <c r="FA75" s="219"/>
      <c r="FB75" s="219"/>
      <c r="FC75" s="219"/>
      <c r="FD75" s="219"/>
      <c r="FE75" s="219"/>
      <c r="FF75" s="219"/>
      <c r="FG75" s="219"/>
      <c r="FH75" s="219"/>
      <c r="FI75" s="219"/>
      <c r="FJ75" s="219"/>
      <c r="FK75" s="219"/>
      <c r="FL75" s="219"/>
      <c r="FM75" s="219"/>
      <c r="FN75" s="219"/>
      <c r="FO75" s="219"/>
      <c r="FP75" s="219"/>
      <c r="FQ75" s="219"/>
      <c r="FR75" s="219"/>
      <c r="FS75" s="219"/>
      <c r="FT75" s="219"/>
      <c r="FU75" s="219"/>
      <c r="FV75" s="219"/>
      <c r="FW75" s="219"/>
      <c r="FX75" s="219"/>
      <c r="FY75" s="219"/>
      <c r="FZ75" s="219"/>
      <c r="GA75" s="219"/>
      <c r="GB75" s="219"/>
      <c r="GC75" s="219"/>
      <c r="GD75" s="219"/>
      <c r="GE75" s="219"/>
      <c r="GF75" s="219"/>
      <c r="GG75" s="219"/>
      <c r="GH75" s="219"/>
      <c r="GI75" s="219"/>
      <c r="GJ75" s="219"/>
      <c r="GK75" s="219"/>
      <c r="GL75" s="219"/>
      <c r="GM75" s="219"/>
      <c r="GN75" s="219"/>
      <c r="GO75" s="219"/>
      <c r="GP75" s="219"/>
      <c r="GQ75" s="219"/>
      <c r="GR75" s="219"/>
      <c r="GS75" s="219"/>
      <c r="GT75" s="219"/>
      <c r="GU75" s="219"/>
      <c r="GV75" s="219"/>
      <c r="GW75" s="219"/>
      <c r="GX75" s="219"/>
      <c r="GY75" s="219"/>
      <c r="GZ75" s="219"/>
      <c r="HA75" s="219"/>
      <c r="HB75" s="219"/>
      <c r="HC75" s="219"/>
      <c r="HD75" s="219"/>
      <c r="HE75" s="219"/>
      <c r="HF75" s="219"/>
      <c r="HG75" s="219"/>
      <c r="HH75" s="219"/>
      <c r="HI75" s="219"/>
      <c r="HJ75" s="219"/>
      <c r="HK75" s="219"/>
      <c r="HL75" s="219"/>
      <c r="HM75" s="219"/>
      <c r="HN75" s="219"/>
      <c r="HO75" s="219"/>
      <c r="HP75" s="219"/>
      <c r="HQ75" s="219"/>
      <c r="HR75" s="219"/>
      <c r="HS75" s="219"/>
      <c r="HT75" s="219"/>
      <c r="HU75" s="219"/>
      <c r="HV75" s="219"/>
      <c r="HW75" s="219"/>
      <c r="HX75" s="219"/>
      <c r="HY75" s="219"/>
      <c r="HZ75" s="219"/>
      <c r="IA75" s="219"/>
      <c r="IB75" s="219"/>
      <c r="IC75" s="219"/>
      <c r="ID75" s="219"/>
      <c r="IE75" s="219"/>
      <c r="IF75" s="219"/>
      <c r="IG75" s="219"/>
      <c r="IH75" s="219"/>
      <c r="II75" s="219"/>
      <c r="IJ75" s="219"/>
      <c r="IK75" s="219"/>
      <c r="IL75" s="219"/>
      <c r="IM75" s="219"/>
      <c r="IN75" s="219"/>
      <c r="IO75" s="219"/>
      <c r="IP75" s="219"/>
      <c r="IQ75" s="219"/>
      <c r="IR75" s="219"/>
      <c r="IS75" s="219"/>
      <c r="IT75" s="219"/>
      <c r="IU75" s="219"/>
      <c r="IV75" s="219"/>
      <c r="IW75" s="219"/>
      <c r="IX75" s="219"/>
      <c r="IY75" s="219"/>
      <c r="IZ75" s="219"/>
      <c r="JA75" s="219"/>
      <c r="JB75" s="219"/>
      <c r="JC75" s="219"/>
      <c r="JD75" s="219"/>
      <c r="JE75" s="219"/>
      <c r="JF75" s="219"/>
      <c r="JG75" s="219"/>
      <c r="JH75" s="219"/>
      <c r="JI75" s="219"/>
      <c r="JJ75" s="219"/>
      <c r="JK75" s="219"/>
      <c r="JL75" s="219"/>
      <c r="JM75" s="219"/>
      <c r="JN75" s="219"/>
      <c r="JO75" s="219"/>
      <c r="JP75" s="219"/>
      <c r="JQ75" s="219"/>
      <c r="JR75" s="219"/>
      <c r="JS75" s="219"/>
      <c r="JT75" s="219"/>
      <c r="JU75" s="219"/>
      <c r="JV75" s="219"/>
      <c r="JW75" s="219"/>
      <c r="JX75" s="219"/>
      <c r="JY75" s="219"/>
      <c r="JZ75" s="219"/>
      <c r="KA75" s="219"/>
      <c r="KV75" s="219"/>
      <c r="KW75" s="219"/>
      <c r="KX75" s="219"/>
      <c r="KY75" s="219"/>
      <c r="KZ75" s="219"/>
      <c r="LA75" s="219"/>
      <c r="LB75" s="219"/>
      <c r="LC75" s="219"/>
      <c r="NJ75" s="219"/>
      <c r="NK75" s="219"/>
      <c r="NL75" s="219"/>
      <c r="NM75" s="219"/>
      <c r="NN75" s="219"/>
      <c r="NO75" s="219"/>
      <c r="NP75" s="219"/>
      <c r="NQ75" s="219"/>
      <c r="NR75" s="219"/>
      <c r="NS75" s="219"/>
      <c r="NT75" s="219"/>
      <c r="NU75" s="219"/>
      <c r="NV75" s="219"/>
      <c r="NW75" s="219"/>
      <c r="NX75" s="219"/>
      <c r="NY75" s="219"/>
      <c r="NZ75" s="219"/>
      <c r="OA75" s="219"/>
      <c r="OB75" s="219"/>
      <c r="OC75" s="219"/>
      <c r="OD75" s="219"/>
      <c r="OE75" s="219"/>
      <c r="OF75" s="219"/>
      <c r="OG75" s="219"/>
      <c r="OH75" s="219"/>
      <c r="OI75" s="219"/>
      <c r="OJ75" s="219"/>
      <c r="OK75" s="219"/>
      <c r="OL75" s="219"/>
      <c r="OM75" s="219"/>
      <c r="ON75" s="219"/>
      <c r="OO75" s="219"/>
      <c r="OP75" s="219"/>
      <c r="OQ75" s="219"/>
      <c r="OR75" s="219"/>
      <c r="OS75" s="219"/>
      <c r="OT75" s="219"/>
      <c r="OU75" s="219"/>
      <c r="OV75" s="219"/>
      <c r="OW75" s="219"/>
      <c r="OX75" s="219"/>
      <c r="OY75" s="219"/>
      <c r="OZ75" s="219"/>
      <c r="PA75" s="219"/>
      <c r="PB75" s="219"/>
      <c r="PC75" s="219"/>
      <c r="PD75" s="219"/>
      <c r="PE75" s="219"/>
      <c r="PF75" s="219"/>
      <c r="PG75" s="219"/>
      <c r="PH75" s="219"/>
      <c r="PI75" s="219"/>
      <c r="PJ75" s="219"/>
      <c r="PK75" s="219"/>
      <c r="PL75" s="219"/>
      <c r="PM75" s="219"/>
      <c r="PN75" s="219"/>
      <c r="PO75" s="219"/>
      <c r="PP75" s="219"/>
      <c r="PQ75" s="219"/>
      <c r="PR75" s="219"/>
      <c r="PS75" s="219"/>
      <c r="PT75" s="219"/>
      <c r="PU75" s="219"/>
      <c r="PV75" s="219"/>
      <c r="PW75" s="219"/>
      <c r="PX75" s="219"/>
      <c r="PY75" s="219"/>
      <c r="PZ75" s="219"/>
      <c r="QA75" s="219"/>
      <c r="QB75" s="219"/>
      <c r="QC75" s="219"/>
      <c r="QD75" s="219"/>
      <c r="QE75" s="219"/>
      <c r="QF75" s="219"/>
      <c r="QG75" s="219"/>
      <c r="QH75" s="219"/>
      <c r="QI75" s="219"/>
      <c r="QJ75" s="219"/>
      <c r="QK75" s="219"/>
      <c r="QL75" s="219"/>
      <c r="QM75" s="219"/>
      <c r="QN75" s="219"/>
      <c r="QO75" s="219"/>
      <c r="QP75" s="219"/>
      <c r="QQ75" s="219"/>
      <c r="QR75" s="219"/>
      <c r="QS75" s="219"/>
      <c r="QT75" s="219"/>
      <c r="QU75" s="219"/>
      <c r="QV75" s="219"/>
      <c r="QW75" s="219"/>
      <c r="QX75" s="219"/>
      <c r="QY75" s="219"/>
      <c r="QZ75" s="219"/>
      <c r="RA75" s="219"/>
      <c r="RB75" s="219"/>
      <c r="RC75" s="219"/>
      <c r="RD75" s="219"/>
      <c r="RE75" s="219"/>
      <c r="RF75" s="219"/>
      <c r="RG75" s="219"/>
      <c r="RH75" s="219"/>
      <c r="RI75" s="219"/>
      <c r="RJ75" s="219"/>
      <c r="RK75" s="219"/>
      <c r="RL75" s="219"/>
      <c r="RM75" s="219"/>
      <c r="RN75" s="219"/>
      <c r="RO75" s="219"/>
      <c r="RP75" s="219"/>
      <c r="RQ75" s="219"/>
      <c r="RR75" s="219"/>
      <c r="RS75" s="219"/>
      <c r="RT75" s="219"/>
      <c r="RU75" s="219"/>
      <c r="RV75" s="219"/>
      <c r="RW75" s="219"/>
      <c r="RX75" s="219"/>
      <c r="RY75" s="219"/>
      <c r="RZ75" s="219"/>
      <c r="SA75" s="219"/>
      <c r="SB75" s="219"/>
      <c r="SC75" s="219"/>
      <c r="SD75" s="219"/>
      <c r="SE75" s="219"/>
      <c r="SF75" s="219"/>
      <c r="SG75" s="219"/>
      <c r="SH75" s="219"/>
      <c r="SI75" s="219"/>
      <c r="SJ75" s="219"/>
      <c r="SK75" s="219"/>
      <c r="SL75" s="219"/>
      <c r="SM75" s="219"/>
      <c r="SN75" s="219"/>
      <c r="SO75" s="237"/>
      <c r="SP75" s="237"/>
      <c r="SQ75" s="295"/>
      <c r="SR75" s="295"/>
      <c r="TV75" s="219"/>
      <c r="TW75" s="219"/>
      <c r="TX75" s="219"/>
      <c r="TY75" s="219"/>
      <c r="XY75" s="219"/>
      <c r="XZ75" s="219"/>
      <c r="YA75" s="219"/>
      <c r="YB75" s="219"/>
      <c r="YC75" s="219"/>
      <c r="AAG75" s="219"/>
      <c r="AAH75" s="219"/>
      <c r="AAI75" s="219"/>
      <c r="AAJ75" s="219"/>
      <c r="AAK75" s="219"/>
      <c r="AAL75" s="219"/>
      <c r="AAM75" s="219"/>
      <c r="AAN75" s="219"/>
      <c r="AAO75" s="219"/>
      <c r="AAP75" s="219"/>
      <c r="AAQ75" s="219"/>
      <c r="AAR75" s="219"/>
      <c r="AAS75" s="219"/>
      <c r="AAT75" s="219"/>
      <c r="AAU75" s="219"/>
      <c r="AAV75" s="219"/>
      <c r="AAW75" s="219"/>
      <c r="AAX75" s="219"/>
      <c r="AAY75" s="219"/>
      <c r="AAZ75" s="219"/>
      <c r="ABA75" s="219"/>
      <c r="ABB75" s="219"/>
      <c r="ABC75" s="219"/>
      <c r="ABD75" s="219"/>
      <c r="ABE75" s="219"/>
      <c r="ABF75" s="219"/>
      <c r="ABG75" s="219"/>
      <c r="ABH75" s="219"/>
      <c r="ABI75" s="219"/>
      <c r="ABJ75" s="219"/>
      <c r="ABK75" s="219"/>
      <c r="ABL75" s="219"/>
      <c r="ABM75" s="219"/>
      <c r="ABN75" s="219"/>
      <c r="ABO75" s="219"/>
      <c r="ABP75" s="219"/>
      <c r="ABQ75" s="219"/>
      <c r="ABR75" s="219"/>
      <c r="ABS75" s="219"/>
      <c r="ABT75" s="219"/>
      <c r="ABU75" s="219"/>
      <c r="ABV75" s="219"/>
      <c r="ABW75" s="219"/>
      <c r="ABX75" s="219"/>
      <c r="ABY75" s="219"/>
      <c r="ABZ75" s="219"/>
      <c r="AJQ75" s="219"/>
      <c r="AJR75" s="219"/>
      <c r="AJS75" s="219"/>
      <c r="AJT75" s="219"/>
      <c r="AJU75" s="219"/>
      <c r="AJV75" s="219"/>
      <c r="AJW75" s="219"/>
      <c r="AJX75" s="219"/>
      <c r="AJY75" s="219"/>
      <c r="AJZ75" s="219"/>
      <c r="AKA75" s="219"/>
      <c r="AKB75" s="219"/>
      <c r="AKC75" s="219"/>
      <c r="AKD75" s="219"/>
      <c r="AKE75" s="219"/>
      <c r="AKF75" s="219"/>
      <c r="AKG75" s="219"/>
      <c r="AKH75" s="219"/>
      <c r="AKI75" s="219"/>
      <c r="AKJ75" s="219"/>
      <c r="AKK75" s="219"/>
      <c r="AKL75" s="219"/>
      <c r="AKM75" s="219"/>
      <c r="AKN75" s="219"/>
      <c r="AKO75" s="219"/>
      <c r="AKP75" s="219"/>
      <c r="AKQ75" s="219"/>
      <c r="AKR75" s="219"/>
      <c r="AKS75" s="219"/>
      <c r="AKT75" s="219"/>
      <c r="AKU75" s="219"/>
      <c r="AKV75" s="219"/>
      <c r="AKW75" s="219"/>
      <c r="AKX75" s="219"/>
      <c r="AKY75" s="219"/>
      <c r="AKZ75" s="219"/>
      <c r="ALA75" s="219"/>
      <c r="ALB75" s="219"/>
      <c r="ALC75" s="219"/>
      <c r="ALD75" s="219"/>
      <c r="ALE75" s="219"/>
      <c r="ALF75" s="219"/>
      <c r="ALG75" s="219"/>
      <c r="ALH75" s="219"/>
      <c r="ALI75" s="219"/>
      <c r="ALJ75" s="219"/>
      <c r="ALK75" s="219"/>
      <c r="ALL75" s="219"/>
      <c r="ALM75" s="219"/>
      <c r="ALN75" s="219"/>
      <c r="ALO75" s="219"/>
      <c r="ALP75" s="219"/>
      <c r="ALQ75" s="219"/>
      <c r="ALR75" s="219"/>
      <c r="ALS75" s="219"/>
      <c r="ALT75" s="219"/>
      <c r="ALU75" s="219"/>
      <c r="ALV75" s="219"/>
      <c r="ALW75" s="219"/>
      <c r="ALX75" s="219"/>
      <c r="ALY75" s="219"/>
      <c r="ALZ75" s="219"/>
      <c r="AMA75" s="219"/>
      <c r="AMB75" s="219"/>
      <c r="AMC75" s="219"/>
      <c r="AMD75" s="219"/>
      <c r="AME75" s="219"/>
      <c r="AMF75" s="219"/>
      <c r="AMG75" s="219"/>
      <c r="AMH75" s="219"/>
      <c r="AMI75" s="219"/>
      <c r="AMJ75" s="219"/>
      <c r="AMK75" s="219"/>
      <c r="AML75" s="219"/>
      <c r="AMM75" s="219"/>
      <c r="AMN75" s="219"/>
      <c r="AMO75" s="219"/>
      <c r="AMP75" s="219"/>
      <c r="AMQ75" s="219"/>
      <c r="AMR75" s="219"/>
      <c r="AMS75" s="219"/>
      <c r="AMT75" s="219"/>
      <c r="AMU75" s="219"/>
      <c r="AMV75" s="219"/>
      <c r="AMW75" s="219"/>
      <c r="AMX75" s="219"/>
      <c r="AMY75" s="219"/>
      <c r="AMZ75" s="219"/>
      <c r="ANA75" s="219"/>
      <c r="ANB75" s="219"/>
      <c r="ANC75" s="219"/>
      <c r="AND75" s="219"/>
      <c r="ANE75" s="219"/>
      <c r="ANF75" s="219"/>
      <c r="ANG75" s="219"/>
      <c r="ANH75" s="219"/>
      <c r="ANI75" s="219"/>
      <c r="ANJ75" s="219"/>
      <c r="ANK75" s="219"/>
      <c r="ANL75" s="219"/>
      <c r="ANM75" s="219"/>
      <c r="ANN75" s="219"/>
      <c r="ANO75" s="219"/>
      <c r="ANP75" s="219"/>
      <c r="ANQ75" s="219"/>
      <c r="ANR75" s="219"/>
      <c r="ANS75" s="219"/>
      <c r="ANT75" s="219"/>
      <c r="ANU75" s="219"/>
      <c r="ANV75" s="219"/>
      <c r="ANW75" s="219"/>
      <c r="ANX75" s="219"/>
      <c r="ANY75" s="219"/>
      <c r="ANZ75" s="219"/>
      <c r="AOA75" s="219"/>
      <c r="AOB75" s="219"/>
      <c r="AOC75" s="219"/>
      <c r="AOD75" s="219"/>
      <c r="AOE75" s="219"/>
      <c r="AOF75" s="219"/>
      <c r="AOG75" s="219"/>
      <c r="AOH75" s="219"/>
      <c r="AOI75" s="219"/>
      <c r="AOJ75" s="219"/>
      <c r="AOK75" s="219"/>
      <c r="AOL75" s="219"/>
      <c r="AOM75" s="219"/>
      <c r="AON75" s="219"/>
      <c r="AOO75" s="219"/>
      <c r="AOP75" s="219"/>
      <c r="AOQ75" s="219"/>
      <c r="AOR75" s="219"/>
      <c r="AOS75" s="219"/>
      <c r="AOT75" s="219"/>
      <c r="AOU75" s="219"/>
      <c r="AOV75" s="219"/>
      <c r="AOW75" s="219"/>
      <c r="AOX75" s="219"/>
      <c r="AOY75" s="219"/>
      <c r="AOZ75" s="219"/>
      <c r="APA75" s="219"/>
      <c r="APB75" s="219"/>
      <c r="APC75" s="219"/>
      <c r="APD75" s="219"/>
      <c r="APE75" s="219"/>
      <c r="APF75" s="219"/>
      <c r="APG75" s="219"/>
      <c r="APH75" s="219"/>
      <c r="API75" s="219"/>
      <c r="APJ75" s="219"/>
      <c r="APK75" s="219"/>
      <c r="APL75" s="219"/>
      <c r="APM75" s="219"/>
      <c r="APN75" s="219"/>
      <c r="APO75" s="219"/>
      <c r="APP75" s="219"/>
      <c r="APQ75" s="219"/>
      <c r="APR75" s="219"/>
      <c r="APS75" s="219"/>
      <c r="APT75" s="219"/>
      <c r="APU75" s="219"/>
      <c r="APV75" s="219"/>
      <c r="APW75" s="219"/>
      <c r="APX75" s="219"/>
      <c r="APY75" s="219"/>
      <c r="APZ75" s="219"/>
      <c r="AQA75" s="219"/>
      <c r="AQB75" s="219"/>
      <c r="AQC75" s="219"/>
      <c r="AQD75" s="219"/>
      <c r="AQE75" s="219"/>
      <c r="AQF75" s="219"/>
      <c r="AQG75" s="219"/>
      <c r="AQH75" s="219"/>
      <c r="AQI75" s="219"/>
      <c r="AQJ75" s="219"/>
      <c r="AQK75" s="219"/>
      <c r="AQL75" s="219"/>
      <c r="AQM75" s="219"/>
      <c r="AQN75" s="219"/>
      <c r="AQO75" s="219"/>
      <c r="AQP75" s="219"/>
      <c r="AQQ75" s="219"/>
      <c r="AQR75" s="219"/>
      <c r="AQS75" s="219"/>
      <c r="AQT75" s="219"/>
      <c r="AQU75" s="219"/>
      <c r="AQV75" s="219"/>
      <c r="AQW75" s="219"/>
      <c r="AQX75" s="219"/>
      <c r="AQY75" s="219"/>
      <c r="AQZ75" s="219"/>
      <c r="ARA75" s="219"/>
      <c r="ARB75" s="219"/>
      <c r="ARC75" s="219"/>
      <c r="ARD75" s="219"/>
      <c r="ARE75" s="219"/>
      <c r="ARF75" s="219"/>
      <c r="ARG75" s="219"/>
      <c r="ARH75" s="219"/>
      <c r="ARI75" s="219"/>
      <c r="ARJ75" s="219"/>
      <c r="ARK75" s="219"/>
      <c r="ARL75" s="219"/>
      <c r="ARM75" s="219"/>
      <c r="ARN75" s="219"/>
      <c r="ARO75" s="219"/>
      <c r="ARP75" s="219"/>
      <c r="ARQ75" s="219"/>
      <c r="ARR75" s="219"/>
      <c r="ARS75" s="219"/>
      <c r="ART75" s="219"/>
      <c r="ARU75" s="219"/>
      <c r="ARV75" s="219"/>
      <c r="ARW75" s="219"/>
      <c r="ARX75" s="219"/>
      <c r="ARY75" s="219"/>
      <c r="ARZ75" s="219"/>
      <c r="ASA75" s="219"/>
      <c r="ASB75" s="219"/>
      <c r="ASC75" s="219"/>
      <c r="ASD75" s="219"/>
      <c r="ASE75" s="219"/>
      <c r="ASF75" s="219"/>
      <c r="ASG75" s="219"/>
      <c r="ASH75" s="219"/>
      <c r="ASI75" s="219"/>
      <c r="ASJ75" s="219"/>
      <c r="ASK75" s="219"/>
      <c r="ASL75" s="219"/>
      <c r="ASM75" s="219"/>
      <c r="ASN75" s="219"/>
      <c r="ASO75" s="219"/>
      <c r="ASP75" s="219"/>
      <c r="ASQ75" s="219"/>
      <c r="ASR75" s="219"/>
      <c r="ASS75" s="219"/>
      <c r="AST75" s="219"/>
      <c r="ASU75" s="219"/>
      <c r="ASV75" s="219"/>
      <c r="ASW75" s="219"/>
      <c r="ASX75" s="219"/>
      <c r="ASY75" s="219"/>
      <c r="ASZ75" s="219"/>
      <c r="ATA75" s="219"/>
      <c r="ATB75" s="219"/>
      <c r="ATC75" s="219"/>
      <c r="ATD75" s="219"/>
      <c r="ATE75" s="219"/>
      <c r="ATF75" s="219"/>
      <c r="ATG75" s="219"/>
      <c r="ATH75" s="219"/>
      <c r="ATI75" s="219"/>
      <c r="ATJ75" s="219"/>
      <c r="ATK75" s="219"/>
      <c r="ATL75" s="219"/>
      <c r="ATM75" s="219"/>
      <c r="ATN75" s="219"/>
      <c r="ATO75" s="219"/>
      <c r="ATP75" s="219"/>
      <c r="ATQ75" s="219"/>
      <c r="ATR75" s="219"/>
      <c r="ATS75" s="219"/>
      <c r="ATT75" s="219"/>
      <c r="ATU75" s="219"/>
      <c r="ATV75" s="219"/>
      <c r="ATW75" s="219"/>
      <c r="ATX75" s="219"/>
      <c r="ATY75" s="219"/>
      <c r="ATZ75" s="219"/>
      <c r="AUA75" s="219"/>
      <c r="AUB75" s="219"/>
      <c r="AUC75" s="219"/>
      <c r="AUD75" s="219"/>
      <c r="AUE75" s="219"/>
      <c r="AUF75" s="219"/>
      <c r="AUG75" s="219"/>
      <c r="AUH75" s="219"/>
      <c r="AUI75" s="219"/>
      <c r="AUJ75" s="219"/>
      <c r="AUK75" s="219"/>
      <c r="AUL75" s="219"/>
      <c r="AUM75" s="219"/>
      <c r="AUN75" s="219"/>
      <c r="AUO75" s="219"/>
      <c r="AUP75" s="219"/>
      <c r="AUQ75" s="219"/>
      <c r="AUR75" s="219"/>
      <c r="AUS75" s="219"/>
      <c r="AUT75" s="219"/>
      <c r="AUU75" s="219"/>
      <c r="AUV75" s="219"/>
      <c r="AUW75" s="219"/>
      <c r="AUX75" s="219"/>
      <c r="AUY75" s="219"/>
      <c r="AUZ75" s="219"/>
      <c r="AVA75" s="219"/>
      <c r="AVB75" s="219"/>
      <c r="AVC75" s="219"/>
      <c r="AVD75" s="219"/>
      <c r="AVE75" s="219"/>
      <c r="AVF75" s="219"/>
      <c r="AVG75" s="219"/>
      <c r="AVH75" s="219"/>
      <c r="AVI75" s="219"/>
      <c r="AVJ75" s="219"/>
      <c r="AVK75" s="219"/>
      <c r="AVL75" s="219"/>
      <c r="AVM75" s="219"/>
      <c r="AVN75" s="219"/>
      <c r="AVO75" s="219"/>
      <c r="AVP75" s="219"/>
      <c r="AVQ75" s="219"/>
      <c r="AVR75" s="219"/>
      <c r="AVS75" s="219"/>
      <c r="AVT75" s="219"/>
      <c r="AVU75" s="219"/>
      <c r="AVV75" s="219"/>
      <c r="AVW75" s="219"/>
      <c r="AVX75" s="219"/>
      <c r="AVY75" s="219"/>
      <c r="AVZ75" s="219"/>
      <c r="AWA75" s="219"/>
      <c r="AWB75" s="219"/>
      <c r="AWC75" s="219"/>
      <c r="AWD75" s="219"/>
      <c r="AWE75" s="219"/>
      <c r="AWF75" s="219"/>
      <c r="AWG75" s="219"/>
      <c r="AWH75" s="219"/>
      <c r="AWI75" s="219"/>
      <c r="AWJ75" s="219"/>
      <c r="AWK75" s="219"/>
      <c r="AWL75" s="219"/>
      <c r="AWM75" s="219"/>
      <c r="AWN75" s="219"/>
      <c r="AWO75" s="219"/>
      <c r="AWP75" s="219"/>
      <c r="AWQ75" s="219"/>
      <c r="AWR75" s="219"/>
      <c r="AWS75" s="219"/>
      <c r="AWT75" s="219"/>
      <c r="AWU75" s="219"/>
      <c r="AWV75" s="219"/>
      <c r="AWW75" s="219"/>
      <c r="AWX75" s="219"/>
      <c r="AWY75" s="219"/>
      <c r="AWZ75" s="219"/>
      <c r="AXA75" s="219"/>
      <c r="AXB75" s="219"/>
      <c r="AXC75" s="219"/>
      <c r="AXD75" s="219"/>
      <c r="AXE75" s="219"/>
      <c r="AXF75" s="219"/>
      <c r="AXG75" s="219"/>
      <c r="AXH75" s="219"/>
      <c r="AXI75" s="219"/>
      <c r="AXJ75" s="219"/>
      <c r="AXK75" s="219"/>
      <c r="AXL75" s="219"/>
      <c r="AXM75" s="219"/>
      <c r="AXN75" s="219"/>
      <c r="BBY75" s="219"/>
      <c r="BBZ75" s="219"/>
      <c r="BCA75" s="219"/>
      <c r="BCB75" s="219"/>
      <c r="BCC75" s="219"/>
      <c r="BCD75" s="219"/>
      <c r="BCE75" s="219"/>
      <c r="BCF75" s="219"/>
      <c r="BCG75" s="219"/>
      <c r="BCH75" s="219"/>
      <c r="BCI75" s="219"/>
      <c r="BCJ75" s="219"/>
      <c r="BCK75" s="219"/>
      <c r="BCL75" s="219"/>
      <c r="BCM75" s="219"/>
      <c r="BCN75" s="219"/>
      <c r="BCO75" s="219"/>
      <c r="BCP75" s="219"/>
      <c r="BCQ75" s="219"/>
      <c r="BCR75" s="219"/>
      <c r="BKD75" s="219"/>
      <c r="BKE75" s="219"/>
      <c r="BKF75" s="219"/>
      <c r="BKG75" s="219"/>
      <c r="BKH75" s="219"/>
      <c r="BKI75" s="219"/>
      <c r="BKJ75" s="219"/>
      <c r="BKK75" s="219"/>
      <c r="BKL75" s="219"/>
      <c r="BKM75" s="219"/>
      <c r="BKN75" s="219"/>
      <c r="BKO75" s="219"/>
      <c r="BKP75" s="219"/>
      <c r="BKQ75" s="219"/>
      <c r="BKR75" s="219"/>
      <c r="BKS75" s="219"/>
      <c r="BKT75" s="219"/>
      <c r="BKU75" s="219"/>
      <c r="BKV75" s="219"/>
      <c r="BKW75" s="219"/>
      <c r="BKX75" s="219"/>
      <c r="BKY75" s="219"/>
      <c r="BKZ75" s="219"/>
      <c r="BLA75" s="219"/>
      <c r="BLB75" s="219"/>
      <c r="BLC75" s="219"/>
    </row>
    <row r="76" spans="1:1667" x14ac:dyDescent="0.25">
      <c r="A76" s="219"/>
      <c r="B76" s="219"/>
      <c r="C76" s="219"/>
      <c r="D76" s="219"/>
      <c r="E76" s="219"/>
      <c r="F76" s="219"/>
      <c r="G76" s="219"/>
      <c r="H76" s="219"/>
      <c r="I76" s="219"/>
      <c r="J76" s="219"/>
      <c r="K76" s="219"/>
      <c r="L76" s="219"/>
      <c r="M76" s="219"/>
      <c r="N76" s="219"/>
      <c r="O76" s="219"/>
      <c r="P76" s="219"/>
      <c r="Q76" s="219"/>
      <c r="R76" s="219"/>
      <c r="S76" s="219"/>
      <c r="T76" s="219"/>
      <c r="U76" s="219"/>
      <c r="V76" s="219"/>
      <c r="W76" s="219"/>
      <c r="X76" s="219"/>
      <c r="Y76" s="219"/>
      <c r="Z76" s="219"/>
      <c r="AA76" s="219"/>
      <c r="AB76" s="219"/>
      <c r="AC76" s="219"/>
      <c r="AD76" s="219"/>
      <c r="AE76" s="319"/>
      <c r="AF76" s="219"/>
      <c r="AG76" s="219"/>
      <c r="AH76" s="219"/>
      <c r="AI76" s="219"/>
      <c r="AJ76" s="219"/>
      <c r="AK76" s="219"/>
      <c r="AL76" s="219"/>
      <c r="AM76" s="219"/>
      <c r="AN76" s="219"/>
      <c r="AO76" s="219"/>
      <c r="AP76" s="219"/>
      <c r="AQ76" s="219"/>
      <c r="AR76" s="219"/>
      <c r="AS76" s="219"/>
      <c r="AT76" s="219"/>
      <c r="AU76" s="219"/>
      <c r="AV76" s="219"/>
      <c r="AW76" s="219"/>
      <c r="AX76" s="219"/>
      <c r="AY76" s="219"/>
      <c r="AZ76" s="219"/>
      <c r="BA76" s="219"/>
      <c r="BB76" s="219"/>
      <c r="BC76" s="219"/>
      <c r="BD76" s="219"/>
      <c r="BE76" s="219"/>
      <c r="BF76" s="219"/>
      <c r="BG76" s="219"/>
      <c r="BH76" s="219"/>
      <c r="BI76" s="219"/>
      <c r="BJ76" s="219"/>
      <c r="BK76" s="219"/>
      <c r="BL76" s="219"/>
      <c r="BM76" s="219"/>
      <c r="BN76" s="219"/>
      <c r="BO76" s="219"/>
      <c r="BP76" s="219"/>
      <c r="BQ76" s="219"/>
      <c r="BR76" s="219"/>
      <c r="BS76" s="219"/>
      <c r="BT76" s="219"/>
      <c r="BU76" s="219"/>
      <c r="BV76" s="219"/>
      <c r="BW76" s="219"/>
      <c r="BX76" s="219"/>
      <c r="BY76" s="219"/>
      <c r="BZ76" s="219"/>
      <c r="CA76" s="219"/>
      <c r="CB76" s="219"/>
      <c r="CC76" s="219"/>
      <c r="CD76" s="219"/>
      <c r="CE76" s="219"/>
      <c r="CF76" s="219"/>
      <c r="CG76" s="219"/>
      <c r="CH76" s="219"/>
      <c r="CI76" s="219"/>
      <c r="CJ76" s="219"/>
      <c r="CK76" s="219"/>
      <c r="CL76" s="219"/>
      <c r="CM76" s="219"/>
      <c r="CN76" s="219"/>
      <c r="CO76" s="219"/>
      <c r="CP76" s="219"/>
      <c r="CQ76" s="219"/>
      <c r="CR76" s="219"/>
      <c r="CS76" s="219"/>
      <c r="CT76" s="219"/>
      <c r="CU76" s="219"/>
      <c r="CV76" s="219"/>
      <c r="CW76" s="219"/>
      <c r="CX76" s="219"/>
      <c r="CY76" s="219"/>
      <c r="CZ76" s="219"/>
      <c r="DA76" s="219"/>
      <c r="DB76" s="219"/>
      <c r="DC76" s="219"/>
      <c r="DD76" s="219"/>
      <c r="DE76" s="219"/>
      <c r="DF76" s="219"/>
      <c r="DG76" s="219"/>
      <c r="DH76" s="219"/>
      <c r="DI76" s="219"/>
      <c r="DJ76" s="219"/>
      <c r="DK76" s="219"/>
      <c r="DL76" s="219"/>
      <c r="DM76" s="219"/>
      <c r="DN76" s="219"/>
      <c r="DO76" s="219"/>
      <c r="DP76" s="219"/>
      <c r="DQ76" s="219"/>
      <c r="DR76" s="219"/>
      <c r="DS76" s="219"/>
      <c r="DT76" s="219"/>
      <c r="DU76" s="219"/>
      <c r="DV76" s="219"/>
      <c r="DW76" s="219"/>
      <c r="DX76" s="219"/>
      <c r="DY76" s="219"/>
      <c r="DZ76" s="219"/>
      <c r="EA76" s="219"/>
      <c r="EB76" s="219"/>
      <c r="EC76" s="219"/>
      <c r="ED76" s="219"/>
      <c r="EE76" s="219"/>
      <c r="EF76" s="219"/>
      <c r="EG76" s="219"/>
      <c r="EH76" s="219"/>
      <c r="EI76" s="219"/>
      <c r="EJ76" s="219"/>
      <c r="EK76" s="219"/>
      <c r="EL76" s="219"/>
      <c r="EM76" s="219"/>
      <c r="EN76" s="219"/>
      <c r="EO76" s="219"/>
      <c r="EP76" s="219"/>
      <c r="EQ76" s="219"/>
      <c r="ER76" s="219"/>
      <c r="ES76" s="219"/>
      <c r="ET76" s="219"/>
      <c r="EU76" s="219"/>
      <c r="EV76" s="219"/>
      <c r="EW76" s="219"/>
      <c r="EX76" s="219"/>
      <c r="EY76" s="219"/>
      <c r="EZ76" s="219"/>
      <c r="FA76" s="219"/>
      <c r="FB76" s="219"/>
      <c r="FC76" s="219"/>
      <c r="FD76" s="219"/>
      <c r="FE76" s="219"/>
      <c r="FF76" s="219"/>
      <c r="FG76" s="219"/>
      <c r="FH76" s="219"/>
      <c r="FI76" s="219"/>
      <c r="FJ76" s="219"/>
      <c r="FK76" s="219"/>
      <c r="FL76" s="219"/>
      <c r="FM76" s="219"/>
      <c r="FN76" s="219"/>
      <c r="FO76" s="219"/>
      <c r="FP76" s="219"/>
      <c r="FQ76" s="219"/>
      <c r="FR76" s="219"/>
      <c r="FS76" s="219"/>
      <c r="FT76" s="219"/>
      <c r="FU76" s="219"/>
      <c r="FV76" s="219"/>
      <c r="FW76" s="219"/>
      <c r="FX76" s="219"/>
      <c r="FY76" s="219"/>
      <c r="FZ76" s="219"/>
      <c r="GA76" s="219"/>
      <c r="GB76" s="219"/>
      <c r="GC76" s="219"/>
      <c r="GD76" s="219"/>
      <c r="GE76" s="219"/>
      <c r="GF76" s="219"/>
      <c r="GG76" s="219"/>
      <c r="GH76" s="219"/>
      <c r="GI76" s="219"/>
      <c r="GJ76" s="219"/>
      <c r="GK76" s="219"/>
      <c r="GL76" s="219"/>
      <c r="GM76" s="219"/>
      <c r="GN76" s="219"/>
      <c r="GO76" s="219"/>
      <c r="GP76" s="219"/>
      <c r="GQ76" s="219"/>
      <c r="GR76" s="219"/>
      <c r="GS76" s="219"/>
      <c r="GT76" s="219"/>
      <c r="GU76" s="219"/>
      <c r="GV76" s="219"/>
      <c r="GW76" s="219"/>
      <c r="GX76" s="219"/>
      <c r="GY76" s="219"/>
      <c r="GZ76" s="219"/>
      <c r="HA76" s="219"/>
      <c r="HB76" s="219"/>
      <c r="HC76" s="219"/>
      <c r="HD76" s="219"/>
      <c r="HE76" s="219"/>
      <c r="HF76" s="219"/>
      <c r="HG76" s="219"/>
      <c r="HH76" s="219"/>
      <c r="HI76" s="219"/>
      <c r="HJ76" s="219"/>
      <c r="HK76" s="219"/>
      <c r="HL76" s="219"/>
      <c r="HM76" s="219"/>
      <c r="HN76" s="219"/>
      <c r="HO76" s="219"/>
      <c r="HP76" s="219"/>
      <c r="HQ76" s="219"/>
      <c r="HR76" s="219"/>
      <c r="HS76" s="219"/>
      <c r="HT76" s="219"/>
      <c r="HU76" s="219"/>
      <c r="HV76" s="219"/>
      <c r="HW76" s="219"/>
      <c r="HX76" s="219"/>
      <c r="HY76" s="219"/>
      <c r="HZ76" s="219"/>
      <c r="IA76" s="219"/>
      <c r="IB76" s="219"/>
      <c r="IC76" s="219"/>
      <c r="ID76" s="219"/>
      <c r="IE76" s="219"/>
      <c r="IF76" s="219"/>
      <c r="IG76" s="219"/>
      <c r="IH76" s="219"/>
      <c r="II76" s="219"/>
      <c r="IJ76" s="219"/>
      <c r="IK76" s="219"/>
      <c r="IL76" s="219"/>
      <c r="IM76" s="219"/>
      <c r="IN76" s="219"/>
      <c r="IO76" s="219"/>
      <c r="IP76" s="219"/>
      <c r="IQ76" s="219"/>
      <c r="IR76" s="219"/>
      <c r="IS76" s="219"/>
      <c r="IT76" s="219"/>
      <c r="IU76" s="219"/>
      <c r="IV76" s="219"/>
      <c r="IW76" s="219"/>
      <c r="IX76" s="219"/>
      <c r="IY76" s="219"/>
      <c r="IZ76" s="219"/>
      <c r="JA76" s="219"/>
      <c r="JB76" s="219"/>
      <c r="JC76" s="219"/>
      <c r="JD76" s="219"/>
      <c r="JE76" s="219"/>
      <c r="JF76" s="219"/>
      <c r="JG76" s="219"/>
      <c r="JH76" s="219"/>
      <c r="JI76" s="219"/>
      <c r="JJ76" s="219"/>
      <c r="JK76" s="219"/>
      <c r="JL76" s="219"/>
      <c r="JM76" s="219"/>
      <c r="JN76" s="219"/>
      <c r="JO76" s="219"/>
      <c r="JP76" s="219"/>
      <c r="JQ76" s="219"/>
      <c r="JR76" s="219"/>
      <c r="JS76" s="219"/>
      <c r="JT76" s="219"/>
      <c r="JU76" s="219"/>
      <c r="JV76" s="219"/>
      <c r="JW76" s="219"/>
      <c r="JX76" s="219"/>
      <c r="JY76" s="219"/>
      <c r="JZ76" s="219"/>
      <c r="KA76" s="219"/>
      <c r="KV76" s="219"/>
      <c r="KW76" s="219"/>
      <c r="KX76" s="219"/>
      <c r="KY76" s="219"/>
      <c r="KZ76" s="219"/>
      <c r="LA76" s="219"/>
      <c r="LB76" s="219"/>
      <c r="LC76" s="219"/>
      <c r="NJ76" s="219"/>
      <c r="NK76" s="219"/>
      <c r="NL76" s="219"/>
      <c r="NM76" s="219"/>
      <c r="NN76" s="219"/>
      <c r="NO76" s="219"/>
      <c r="NP76" s="219"/>
      <c r="NQ76" s="219"/>
      <c r="NR76" s="219"/>
      <c r="NS76" s="219"/>
      <c r="NT76" s="219"/>
      <c r="NU76" s="219"/>
      <c r="NV76" s="219"/>
      <c r="NW76" s="219"/>
      <c r="NX76" s="219"/>
      <c r="NY76" s="219"/>
      <c r="NZ76" s="219"/>
      <c r="OA76" s="219"/>
      <c r="OB76" s="219"/>
      <c r="OC76" s="219"/>
      <c r="OD76" s="219"/>
      <c r="OE76" s="219"/>
      <c r="OF76" s="219"/>
      <c r="OG76" s="219"/>
      <c r="OH76" s="219"/>
      <c r="OI76" s="219"/>
      <c r="OJ76" s="219"/>
      <c r="OK76" s="219"/>
      <c r="OL76" s="219"/>
      <c r="OM76" s="219"/>
      <c r="ON76" s="219"/>
      <c r="OO76" s="219"/>
      <c r="OP76" s="219"/>
      <c r="OQ76" s="219"/>
      <c r="OR76" s="219"/>
      <c r="OS76" s="219"/>
      <c r="OT76" s="219"/>
      <c r="OU76" s="219"/>
      <c r="OV76" s="219"/>
      <c r="OW76" s="219"/>
      <c r="OX76" s="219"/>
      <c r="OY76" s="219"/>
      <c r="OZ76" s="219"/>
      <c r="PA76" s="219"/>
      <c r="PB76" s="219"/>
      <c r="PC76" s="219"/>
      <c r="PD76" s="219"/>
      <c r="PE76" s="219"/>
      <c r="PF76" s="219"/>
      <c r="PG76" s="219"/>
      <c r="PH76" s="219"/>
      <c r="PI76" s="219"/>
      <c r="PJ76" s="219"/>
      <c r="PK76" s="219"/>
      <c r="PL76" s="219"/>
      <c r="PM76" s="219"/>
      <c r="PN76" s="219"/>
      <c r="PO76" s="219"/>
      <c r="PP76" s="219"/>
      <c r="PQ76" s="219"/>
      <c r="PR76" s="219"/>
      <c r="PS76" s="219"/>
      <c r="PT76" s="219"/>
      <c r="PU76" s="219"/>
      <c r="PV76" s="219"/>
      <c r="PW76" s="219"/>
      <c r="PX76" s="219"/>
      <c r="PY76" s="219"/>
      <c r="PZ76" s="219"/>
      <c r="QA76" s="219"/>
      <c r="QB76" s="219"/>
      <c r="QC76" s="219"/>
      <c r="QD76" s="219"/>
      <c r="QE76" s="219"/>
      <c r="QF76" s="219"/>
      <c r="QG76" s="219"/>
      <c r="QH76" s="219"/>
      <c r="QI76" s="219"/>
      <c r="QJ76" s="219"/>
      <c r="QK76" s="219"/>
      <c r="QL76" s="219"/>
      <c r="QM76" s="219"/>
      <c r="QN76" s="219"/>
      <c r="QO76" s="219"/>
      <c r="QP76" s="219"/>
      <c r="QQ76" s="219"/>
      <c r="QR76" s="219"/>
      <c r="QS76" s="219"/>
      <c r="QT76" s="219"/>
      <c r="QU76" s="219"/>
      <c r="QV76" s="219"/>
      <c r="QW76" s="219"/>
      <c r="QX76" s="219"/>
      <c r="QY76" s="219"/>
      <c r="QZ76" s="219"/>
      <c r="RA76" s="219"/>
      <c r="RB76" s="219"/>
      <c r="RC76" s="219"/>
      <c r="RD76" s="219"/>
      <c r="RE76" s="219"/>
      <c r="RF76" s="219"/>
      <c r="RG76" s="219"/>
      <c r="RH76" s="219"/>
      <c r="RI76" s="219"/>
      <c r="RJ76" s="219"/>
      <c r="RK76" s="219"/>
      <c r="RL76" s="219"/>
      <c r="RM76" s="219"/>
      <c r="RN76" s="219"/>
      <c r="RO76" s="219"/>
      <c r="RP76" s="219"/>
      <c r="RQ76" s="219"/>
      <c r="RR76" s="219"/>
      <c r="RS76" s="219"/>
      <c r="RT76" s="219"/>
      <c r="RU76" s="219"/>
      <c r="RV76" s="219"/>
      <c r="RW76" s="219"/>
      <c r="RX76" s="219"/>
      <c r="RY76" s="219"/>
      <c r="RZ76" s="219"/>
      <c r="SA76" s="219"/>
      <c r="SB76" s="219"/>
      <c r="SC76" s="219"/>
      <c r="SD76" s="219"/>
      <c r="SE76" s="219"/>
      <c r="SF76" s="219"/>
      <c r="SG76" s="219"/>
      <c r="SH76" s="219"/>
      <c r="SI76" s="219"/>
      <c r="SJ76" s="219"/>
      <c r="SK76" s="219"/>
      <c r="SL76" s="219"/>
      <c r="SM76" s="219"/>
      <c r="SN76" s="219"/>
      <c r="SO76" s="237"/>
      <c r="SP76" s="237"/>
      <c r="SQ76" s="295"/>
      <c r="SR76" s="295"/>
      <c r="TV76" s="219"/>
      <c r="TW76" s="219"/>
      <c r="TX76" s="219"/>
      <c r="TY76" s="219"/>
      <c r="XY76" s="219"/>
      <c r="XZ76" s="219"/>
      <c r="YA76" s="219"/>
      <c r="YB76" s="219"/>
      <c r="YC76" s="219"/>
      <c r="AAG76" s="219"/>
      <c r="AAH76" s="219"/>
      <c r="AAI76" s="219"/>
      <c r="AAJ76" s="219"/>
      <c r="AAK76" s="219"/>
      <c r="AAL76" s="219"/>
      <c r="AAM76" s="219"/>
      <c r="AAN76" s="219"/>
      <c r="AAO76" s="219"/>
      <c r="AAP76" s="219"/>
      <c r="AAQ76" s="219"/>
      <c r="AAR76" s="219"/>
      <c r="AAS76" s="219"/>
      <c r="AAT76" s="219"/>
      <c r="AAU76" s="219"/>
      <c r="AAV76" s="219"/>
      <c r="AAW76" s="219"/>
      <c r="AAX76" s="219"/>
      <c r="AAY76" s="219"/>
      <c r="AAZ76" s="219"/>
      <c r="ABA76" s="219"/>
      <c r="ABB76" s="219"/>
      <c r="ABC76" s="219"/>
      <c r="ABD76" s="219"/>
      <c r="ABE76" s="219"/>
      <c r="ABF76" s="219"/>
      <c r="ABG76" s="219"/>
      <c r="ABH76" s="219"/>
      <c r="ABI76" s="219"/>
      <c r="ABJ76" s="219"/>
      <c r="ABK76" s="219"/>
      <c r="ABL76" s="219"/>
      <c r="ABM76" s="219"/>
      <c r="ABN76" s="219"/>
      <c r="ABO76" s="219"/>
      <c r="ABP76" s="219"/>
      <c r="ABQ76" s="219"/>
      <c r="ABR76" s="219"/>
      <c r="ABS76" s="219"/>
      <c r="ABT76" s="219"/>
      <c r="ABU76" s="219"/>
      <c r="ABV76" s="219"/>
      <c r="ABW76" s="219"/>
      <c r="ABX76" s="219"/>
      <c r="ABY76" s="219"/>
      <c r="ABZ76" s="219"/>
      <c r="AJQ76" s="219"/>
      <c r="AJR76" s="219"/>
      <c r="AJS76" s="219"/>
      <c r="AJT76" s="219"/>
      <c r="AJU76" s="219"/>
      <c r="AJV76" s="219"/>
      <c r="AJW76" s="219"/>
      <c r="AJX76" s="219"/>
      <c r="AJY76" s="219"/>
      <c r="AJZ76" s="219"/>
      <c r="AKA76" s="219"/>
      <c r="AKB76" s="219"/>
      <c r="AKC76" s="219"/>
      <c r="AKD76" s="219"/>
      <c r="AKE76" s="219"/>
      <c r="AKF76" s="219"/>
      <c r="AKG76" s="219"/>
      <c r="AKH76" s="219"/>
      <c r="AKI76" s="219"/>
      <c r="AKJ76" s="219"/>
      <c r="AKK76" s="219"/>
      <c r="AKL76" s="219"/>
      <c r="AKM76" s="219"/>
      <c r="AKN76" s="219"/>
      <c r="AKO76" s="219"/>
      <c r="AKP76" s="219"/>
      <c r="AKQ76" s="219"/>
      <c r="AKR76" s="219"/>
      <c r="AKS76" s="219"/>
      <c r="AKT76" s="219"/>
      <c r="AKU76" s="219"/>
      <c r="AKV76" s="219"/>
      <c r="AKW76" s="219"/>
      <c r="AKX76" s="219"/>
      <c r="AKY76" s="219"/>
      <c r="AKZ76" s="219"/>
      <c r="ALA76" s="219"/>
      <c r="ALB76" s="219"/>
      <c r="ALC76" s="219"/>
      <c r="ALD76" s="219"/>
      <c r="ALE76" s="219"/>
      <c r="ALF76" s="219"/>
      <c r="ALG76" s="219"/>
      <c r="ALH76" s="219"/>
      <c r="ALI76" s="219"/>
      <c r="ALJ76" s="219"/>
      <c r="ALK76" s="219"/>
      <c r="ALL76" s="219"/>
      <c r="ALM76" s="219"/>
      <c r="ALN76" s="219"/>
      <c r="ALO76" s="219"/>
      <c r="ALP76" s="219"/>
      <c r="ALQ76" s="219"/>
      <c r="ALR76" s="219"/>
      <c r="ALS76" s="219"/>
      <c r="ALT76" s="219"/>
      <c r="ALU76" s="219"/>
      <c r="ALV76" s="219"/>
      <c r="ALW76" s="219"/>
      <c r="ALX76" s="219"/>
      <c r="ALY76" s="219"/>
      <c r="ALZ76" s="219"/>
      <c r="AMA76" s="219"/>
      <c r="AMB76" s="219"/>
      <c r="AMC76" s="219"/>
      <c r="AMD76" s="219"/>
      <c r="AME76" s="219"/>
      <c r="AMF76" s="219"/>
      <c r="AMG76" s="219"/>
      <c r="AMH76" s="219"/>
      <c r="AMI76" s="219"/>
      <c r="AMJ76" s="219"/>
      <c r="AMK76" s="219"/>
      <c r="AML76" s="219"/>
      <c r="AMM76" s="219"/>
      <c r="AMN76" s="219"/>
      <c r="AMO76" s="219"/>
      <c r="AMP76" s="219"/>
      <c r="AMQ76" s="219"/>
      <c r="AMR76" s="219"/>
      <c r="AMS76" s="219"/>
      <c r="AMT76" s="219"/>
      <c r="AMU76" s="219"/>
      <c r="AMV76" s="219"/>
      <c r="AMW76" s="219"/>
      <c r="AMX76" s="219"/>
      <c r="AMY76" s="219"/>
      <c r="AMZ76" s="219"/>
      <c r="ANA76" s="219"/>
      <c r="ANB76" s="219"/>
      <c r="ANC76" s="219"/>
      <c r="AND76" s="219"/>
      <c r="ANE76" s="219"/>
      <c r="ANF76" s="219"/>
      <c r="ANG76" s="219"/>
      <c r="ANH76" s="219"/>
      <c r="ANI76" s="219"/>
      <c r="ANJ76" s="219"/>
      <c r="ANK76" s="219"/>
      <c r="ANL76" s="219"/>
      <c r="ANM76" s="219"/>
      <c r="ANN76" s="219"/>
      <c r="ANO76" s="219"/>
      <c r="ANP76" s="219"/>
      <c r="ANQ76" s="219"/>
      <c r="ANR76" s="219"/>
      <c r="ANS76" s="219"/>
      <c r="ANT76" s="219"/>
      <c r="ANU76" s="219"/>
      <c r="ANV76" s="219"/>
      <c r="ANW76" s="219"/>
      <c r="ANX76" s="219"/>
      <c r="ANY76" s="219"/>
      <c r="ANZ76" s="219"/>
      <c r="AOA76" s="219"/>
      <c r="AOB76" s="219"/>
      <c r="AOC76" s="219"/>
      <c r="AOD76" s="219"/>
      <c r="AOE76" s="219"/>
      <c r="AOF76" s="219"/>
      <c r="AOG76" s="219"/>
      <c r="AOH76" s="219"/>
      <c r="AOI76" s="219"/>
      <c r="AOJ76" s="219"/>
      <c r="AOK76" s="219"/>
      <c r="AOL76" s="219"/>
      <c r="AOM76" s="219"/>
      <c r="AON76" s="219"/>
      <c r="AOO76" s="219"/>
      <c r="AOP76" s="219"/>
      <c r="AOQ76" s="219"/>
      <c r="AOR76" s="219"/>
      <c r="AOS76" s="219"/>
      <c r="AOT76" s="219"/>
      <c r="AOU76" s="219"/>
      <c r="AOV76" s="219"/>
      <c r="AOW76" s="219"/>
      <c r="AOX76" s="219"/>
      <c r="AOY76" s="219"/>
      <c r="AOZ76" s="219"/>
      <c r="APA76" s="219"/>
      <c r="APB76" s="219"/>
      <c r="APC76" s="219"/>
      <c r="APD76" s="219"/>
      <c r="APE76" s="219"/>
      <c r="APF76" s="219"/>
      <c r="APG76" s="219"/>
      <c r="APH76" s="219"/>
      <c r="API76" s="219"/>
      <c r="APJ76" s="219"/>
      <c r="APK76" s="219"/>
      <c r="APL76" s="219"/>
      <c r="APM76" s="219"/>
      <c r="APN76" s="219"/>
      <c r="APO76" s="219"/>
      <c r="APP76" s="219"/>
      <c r="APQ76" s="219"/>
      <c r="APR76" s="219"/>
      <c r="APS76" s="219"/>
      <c r="APT76" s="219"/>
      <c r="APU76" s="219"/>
      <c r="APV76" s="219"/>
      <c r="APW76" s="219"/>
      <c r="APX76" s="219"/>
      <c r="APY76" s="219"/>
      <c r="APZ76" s="219"/>
      <c r="AQA76" s="219"/>
      <c r="AQB76" s="219"/>
      <c r="AQC76" s="219"/>
      <c r="AQD76" s="219"/>
      <c r="AQE76" s="219"/>
      <c r="AQF76" s="219"/>
      <c r="AQG76" s="219"/>
      <c r="AQH76" s="219"/>
      <c r="AQI76" s="219"/>
      <c r="AQJ76" s="219"/>
      <c r="AQK76" s="219"/>
      <c r="AQL76" s="219"/>
      <c r="AQM76" s="219"/>
      <c r="AQN76" s="219"/>
      <c r="AQO76" s="219"/>
      <c r="AQP76" s="219"/>
      <c r="AQQ76" s="219"/>
      <c r="AQR76" s="219"/>
      <c r="AQS76" s="219"/>
      <c r="AQT76" s="219"/>
      <c r="AQU76" s="219"/>
      <c r="AQV76" s="219"/>
      <c r="AQW76" s="219"/>
      <c r="AQX76" s="219"/>
      <c r="AQY76" s="219"/>
      <c r="AQZ76" s="219"/>
      <c r="ARA76" s="219"/>
      <c r="ARB76" s="219"/>
      <c r="ARC76" s="219"/>
      <c r="ARD76" s="219"/>
      <c r="ARE76" s="219"/>
      <c r="ARF76" s="219"/>
      <c r="ARG76" s="219"/>
      <c r="ARH76" s="219"/>
      <c r="ARI76" s="219"/>
      <c r="ARJ76" s="219"/>
      <c r="ARK76" s="219"/>
      <c r="ARL76" s="219"/>
      <c r="ARM76" s="219"/>
      <c r="ARN76" s="219"/>
      <c r="ARO76" s="219"/>
      <c r="ARP76" s="219"/>
      <c r="ARQ76" s="219"/>
      <c r="ARR76" s="219"/>
      <c r="ARS76" s="219"/>
      <c r="ART76" s="219"/>
      <c r="ARU76" s="219"/>
      <c r="ARV76" s="219"/>
      <c r="ARW76" s="219"/>
      <c r="ARX76" s="219"/>
      <c r="ARY76" s="219"/>
      <c r="ARZ76" s="219"/>
      <c r="ASA76" s="219"/>
      <c r="ASB76" s="219"/>
      <c r="ASC76" s="219"/>
      <c r="ASD76" s="219"/>
      <c r="ASE76" s="219"/>
      <c r="ASF76" s="219"/>
      <c r="ASG76" s="219"/>
      <c r="ASH76" s="219"/>
      <c r="ASI76" s="219"/>
      <c r="ASJ76" s="219"/>
      <c r="ASK76" s="219"/>
      <c r="ASL76" s="219"/>
      <c r="ASM76" s="219"/>
      <c r="ASN76" s="219"/>
      <c r="ASO76" s="219"/>
      <c r="ASP76" s="219"/>
      <c r="ASQ76" s="219"/>
      <c r="ASR76" s="219"/>
      <c r="ASS76" s="219"/>
      <c r="AST76" s="219"/>
      <c r="ASU76" s="219"/>
      <c r="ASV76" s="219"/>
      <c r="ASW76" s="219"/>
      <c r="ASX76" s="219"/>
      <c r="ASY76" s="219"/>
      <c r="ASZ76" s="219"/>
      <c r="ATA76" s="219"/>
      <c r="ATB76" s="219"/>
      <c r="ATC76" s="219"/>
      <c r="ATD76" s="219"/>
      <c r="ATE76" s="219"/>
      <c r="ATF76" s="219"/>
      <c r="ATG76" s="219"/>
      <c r="ATH76" s="219"/>
      <c r="ATI76" s="219"/>
      <c r="ATJ76" s="219"/>
      <c r="ATK76" s="219"/>
      <c r="ATL76" s="219"/>
      <c r="ATM76" s="219"/>
      <c r="ATN76" s="219"/>
      <c r="ATO76" s="219"/>
      <c r="ATP76" s="219"/>
      <c r="ATQ76" s="219"/>
      <c r="ATR76" s="219"/>
      <c r="ATS76" s="219"/>
      <c r="ATT76" s="219"/>
      <c r="ATU76" s="219"/>
      <c r="ATV76" s="219"/>
      <c r="ATW76" s="219"/>
      <c r="ATX76" s="219"/>
      <c r="ATY76" s="219"/>
      <c r="ATZ76" s="219"/>
      <c r="AUA76" s="219"/>
      <c r="AUB76" s="219"/>
      <c r="AUC76" s="219"/>
      <c r="AUD76" s="219"/>
      <c r="AUE76" s="219"/>
      <c r="AUF76" s="219"/>
      <c r="AUG76" s="219"/>
      <c r="AUH76" s="219"/>
      <c r="AUI76" s="219"/>
      <c r="AUJ76" s="219"/>
      <c r="AUK76" s="219"/>
      <c r="AUL76" s="219"/>
      <c r="AUM76" s="219"/>
      <c r="AUN76" s="219"/>
      <c r="AUO76" s="219"/>
      <c r="AUP76" s="219"/>
      <c r="AUQ76" s="219"/>
      <c r="AUR76" s="219"/>
      <c r="AUS76" s="219"/>
      <c r="AUT76" s="219"/>
      <c r="AUU76" s="219"/>
      <c r="AUV76" s="219"/>
      <c r="AUW76" s="219"/>
      <c r="AUX76" s="219"/>
      <c r="AUY76" s="219"/>
      <c r="AUZ76" s="219"/>
      <c r="AVA76" s="219"/>
      <c r="AVB76" s="219"/>
      <c r="AVC76" s="219"/>
      <c r="AVD76" s="219"/>
      <c r="AVE76" s="219"/>
      <c r="AVF76" s="219"/>
      <c r="AVG76" s="219"/>
      <c r="AVH76" s="219"/>
      <c r="AVI76" s="219"/>
      <c r="AVJ76" s="219"/>
      <c r="AVK76" s="219"/>
      <c r="AVL76" s="219"/>
      <c r="AVM76" s="219"/>
      <c r="AVN76" s="219"/>
      <c r="AVO76" s="219"/>
      <c r="AVP76" s="219"/>
      <c r="AVQ76" s="219"/>
      <c r="AVR76" s="219"/>
      <c r="AVS76" s="219"/>
      <c r="AVT76" s="219"/>
      <c r="AVU76" s="219"/>
      <c r="AVV76" s="219"/>
      <c r="AVW76" s="219"/>
      <c r="AVX76" s="219"/>
      <c r="AVY76" s="219"/>
      <c r="AVZ76" s="219"/>
      <c r="AWA76" s="219"/>
      <c r="AWB76" s="219"/>
      <c r="AWC76" s="219"/>
      <c r="AWD76" s="219"/>
      <c r="AWE76" s="219"/>
      <c r="AWF76" s="219"/>
      <c r="AWG76" s="219"/>
      <c r="AWH76" s="219"/>
      <c r="AWI76" s="219"/>
      <c r="AWJ76" s="219"/>
      <c r="AWK76" s="219"/>
      <c r="AWL76" s="219"/>
      <c r="AWM76" s="219"/>
      <c r="AWN76" s="219"/>
      <c r="AWO76" s="219"/>
      <c r="AWP76" s="219"/>
      <c r="AWQ76" s="219"/>
      <c r="AWR76" s="219"/>
      <c r="AWS76" s="219"/>
      <c r="AWT76" s="219"/>
      <c r="AWU76" s="219"/>
      <c r="AWV76" s="219"/>
      <c r="AWW76" s="219"/>
      <c r="AWX76" s="219"/>
      <c r="AWY76" s="219"/>
      <c r="AWZ76" s="219"/>
      <c r="AXA76" s="219"/>
      <c r="AXB76" s="219"/>
      <c r="AXC76" s="219"/>
      <c r="AXD76" s="219"/>
      <c r="AXE76" s="219"/>
      <c r="AXF76" s="219"/>
      <c r="AXG76" s="219"/>
      <c r="AXH76" s="219"/>
      <c r="AXI76" s="219"/>
      <c r="AXJ76" s="219"/>
      <c r="AXK76" s="219"/>
      <c r="AXL76" s="219"/>
      <c r="AXM76" s="219"/>
      <c r="AXN76" s="219"/>
      <c r="BBY76" s="219"/>
      <c r="BBZ76" s="219"/>
      <c r="BCA76" s="219"/>
      <c r="BCB76" s="219"/>
      <c r="BCC76" s="219"/>
      <c r="BCD76" s="219"/>
      <c r="BCE76" s="219"/>
      <c r="BCF76" s="219"/>
      <c r="BCG76" s="219"/>
      <c r="BCH76" s="219"/>
      <c r="BCI76" s="219"/>
      <c r="BCJ76" s="219"/>
      <c r="BCK76" s="219"/>
      <c r="BCL76" s="219"/>
      <c r="BCM76" s="219"/>
      <c r="BCN76" s="219"/>
      <c r="BCO76" s="219"/>
      <c r="BCP76" s="219"/>
      <c r="BCQ76" s="219"/>
      <c r="BCR76" s="219"/>
      <c r="BKD76" s="219"/>
      <c r="BKE76" s="219"/>
      <c r="BKF76" s="219"/>
      <c r="BKG76" s="219"/>
      <c r="BKH76" s="219"/>
      <c r="BKI76" s="219"/>
      <c r="BKJ76" s="219"/>
      <c r="BKK76" s="219"/>
      <c r="BKL76" s="219"/>
      <c r="BKM76" s="219"/>
      <c r="BKN76" s="219"/>
      <c r="BKO76" s="219"/>
      <c r="BKP76" s="219"/>
      <c r="BKQ76" s="219"/>
      <c r="BKR76" s="219"/>
      <c r="BKS76" s="219"/>
      <c r="BKT76" s="219"/>
      <c r="BKU76" s="219"/>
      <c r="BKV76" s="219"/>
      <c r="BKW76" s="219"/>
      <c r="BKX76" s="219"/>
      <c r="BKY76" s="219"/>
      <c r="BKZ76" s="219"/>
      <c r="BLA76" s="219"/>
      <c r="BLB76" s="219"/>
      <c r="BLC76" s="219"/>
    </row>
    <row r="77" spans="1:1667" x14ac:dyDescent="0.25">
      <c r="A77" s="219"/>
      <c r="B77" s="219"/>
      <c r="C77" s="219"/>
      <c r="D77" s="219"/>
      <c r="E77" s="219"/>
      <c r="F77" s="219"/>
      <c r="G77" s="219"/>
      <c r="H77" s="219"/>
      <c r="I77" s="219"/>
      <c r="J77" s="219"/>
      <c r="K77" s="219"/>
      <c r="L77" s="219"/>
      <c r="M77" s="219"/>
      <c r="N77" s="219"/>
      <c r="O77" s="219"/>
      <c r="P77" s="219"/>
      <c r="Q77" s="219"/>
      <c r="R77" s="219"/>
      <c r="S77" s="219"/>
      <c r="T77" s="219"/>
      <c r="U77" s="219"/>
      <c r="V77" s="219"/>
      <c r="W77" s="219"/>
      <c r="X77" s="219"/>
      <c r="Y77" s="219"/>
      <c r="Z77" s="219"/>
      <c r="AA77" s="219"/>
      <c r="AB77" s="219"/>
      <c r="AC77" s="219"/>
      <c r="AD77" s="219"/>
      <c r="AE77" s="319"/>
      <c r="AF77" s="219"/>
      <c r="AG77" s="219"/>
      <c r="AH77" s="219"/>
      <c r="AI77" s="219"/>
      <c r="AJ77" s="219"/>
      <c r="AK77" s="219"/>
      <c r="AL77" s="219"/>
      <c r="AM77" s="219"/>
      <c r="AN77" s="219"/>
      <c r="AO77" s="219"/>
      <c r="AP77" s="219"/>
      <c r="AQ77" s="219"/>
      <c r="AR77" s="219"/>
      <c r="AS77" s="219"/>
      <c r="AT77" s="219"/>
      <c r="AU77" s="219"/>
      <c r="AV77" s="219"/>
      <c r="AW77" s="219"/>
      <c r="AX77" s="219"/>
      <c r="AY77" s="219"/>
      <c r="AZ77" s="219"/>
      <c r="BA77" s="219"/>
      <c r="BB77" s="219"/>
      <c r="BC77" s="219"/>
      <c r="BD77" s="219"/>
      <c r="BE77" s="219"/>
      <c r="BF77" s="219"/>
      <c r="BG77" s="219"/>
      <c r="BH77" s="219"/>
      <c r="BI77" s="219"/>
      <c r="BJ77" s="219"/>
      <c r="BK77" s="219"/>
      <c r="BL77" s="219"/>
      <c r="BM77" s="219"/>
      <c r="BN77" s="219"/>
      <c r="BO77" s="219"/>
      <c r="BP77" s="219"/>
      <c r="BQ77" s="219"/>
      <c r="BR77" s="219"/>
      <c r="BS77" s="219"/>
      <c r="BT77" s="219"/>
      <c r="BU77" s="219"/>
      <c r="BV77" s="219"/>
      <c r="BW77" s="219"/>
      <c r="BX77" s="219"/>
      <c r="BY77" s="219"/>
      <c r="BZ77" s="219"/>
      <c r="CA77" s="219"/>
      <c r="CB77" s="219"/>
      <c r="CC77" s="219"/>
      <c r="CD77" s="219"/>
      <c r="CE77" s="219"/>
      <c r="CF77" s="219"/>
      <c r="CG77" s="219"/>
      <c r="CH77" s="219"/>
      <c r="CI77" s="219"/>
      <c r="CJ77" s="219"/>
      <c r="CK77" s="219"/>
      <c r="CL77" s="219"/>
      <c r="CM77" s="219"/>
      <c r="CN77" s="219"/>
      <c r="CO77" s="219"/>
      <c r="CP77" s="219"/>
      <c r="CQ77" s="219"/>
      <c r="CR77" s="219"/>
      <c r="CS77" s="219"/>
      <c r="CT77" s="219"/>
      <c r="CU77" s="219"/>
      <c r="CV77" s="219"/>
      <c r="CW77" s="219"/>
      <c r="CX77" s="219"/>
      <c r="CY77" s="219"/>
      <c r="CZ77" s="219"/>
      <c r="DA77" s="219"/>
      <c r="DB77" s="219"/>
      <c r="DC77" s="219"/>
      <c r="DD77" s="219"/>
      <c r="DE77" s="219"/>
      <c r="DF77" s="219"/>
      <c r="DG77" s="219"/>
      <c r="DH77" s="219"/>
      <c r="DI77" s="219"/>
      <c r="DJ77" s="219"/>
      <c r="DK77" s="219"/>
      <c r="DL77" s="219"/>
      <c r="DM77" s="219"/>
      <c r="DN77" s="219"/>
      <c r="DO77" s="219"/>
      <c r="DP77" s="219"/>
      <c r="DQ77" s="219"/>
      <c r="DR77" s="219"/>
      <c r="DS77" s="219"/>
      <c r="DT77" s="219"/>
      <c r="DU77" s="219"/>
      <c r="DV77" s="219"/>
      <c r="DW77" s="219"/>
      <c r="DX77" s="219"/>
      <c r="DY77" s="219"/>
      <c r="DZ77" s="219"/>
      <c r="EA77" s="219"/>
      <c r="EB77" s="219"/>
      <c r="EC77" s="219"/>
      <c r="ED77" s="219"/>
      <c r="EE77" s="219"/>
      <c r="EF77" s="219"/>
      <c r="EG77" s="219"/>
      <c r="EH77" s="219"/>
      <c r="EI77" s="219"/>
      <c r="EJ77" s="219"/>
      <c r="EK77" s="219"/>
      <c r="EL77" s="219"/>
      <c r="EM77" s="219"/>
      <c r="EN77" s="219"/>
      <c r="EO77" s="219"/>
      <c r="EP77" s="219"/>
      <c r="EQ77" s="219"/>
      <c r="ER77" s="219"/>
      <c r="ES77" s="219"/>
      <c r="ET77" s="219"/>
      <c r="EU77" s="219"/>
      <c r="EV77" s="219"/>
      <c r="EW77" s="219"/>
      <c r="EX77" s="219"/>
      <c r="EY77" s="219"/>
      <c r="EZ77" s="219"/>
      <c r="FA77" s="219"/>
      <c r="FB77" s="219"/>
      <c r="FC77" s="219"/>
      <c r="FD77" s="219"/>
      <c r="FE77" s="219"/>
      <c r="FF77" s="219"/>
      <c r="FG77" s="219"/>
      <c r="FH77" s="219"/>
      <c r="FI77" s="219"/>
      <c r="FJ77" s="219"/>
      <c r="FK77" s="219"/>
      <c r="FL77" s="219"/>
      <c r="FM77" s="219"/>
      <c r="FN77" s="219"/>
      <c r="FO77" s="219"/>
      <c r="FP77" s="219"/>
      <c r="FQ77" s="219"/>
      <c r="FR77" s="219"/>
      <c r="FS77" s="219"/>
      <c r="FT77" s="219"/>
      <c r="FU77" s="219"/>
      <c r="FV77" s="219"/>
      <c r="FW77" s="219"/>
      <c r="FX77" s="219"/>
      <c r="FY77" s="219"/>
      <c r="FZ77" s="219"/>
      <c r="GA77" s="219"/>
      <c r="GB77" s="219"/>
      <c r="GC77" s="219"/>
      <c r="GD77" s="219"/>
      <c r="GE77" s="219"/>
      <c r="GF77" s="219"/>
      <c r="GG77" s="219"/>
      <c r="GH77" s="219"/>
      <c r="GI77" s="219"/>
      <c r="GJ77" s="219"/>
      <c r="GK77" s="219"/>
      <c r="GL77" s="219"/>
      <c r="GM77" s="219"/>
      <c r="GN77" s="219"/>
      <c r="GO77" s="219"/>
      <c r="GP77" s="219"/>
      <c r="GQ77" s="219"/>
      <c r="GR77" s="219"/>
      <c r="GS77" s="219"/>
      <c r="GT77" s="219"/>
      <c r="GU77" s="219"/>
      <c r="GV77" s="219"/>
      <c r="GW77" s="219"/>
      <c r="GX77" s="219"/>
      <c r="GY77" s="219"/>
      <c r="GZ77" s="219"/>
      <c r="HA77" s="219"/>
      <c r="HB77" s="219"/>
      <c r="HC77" s="219"/>
      <c r="HD77" s="219"/>
      <c r="HE77" s="219"/>
      <c r="HF77" s="219"/>
      <c r="HG77" s="219"/>
      <c r="HH77" s="219"/>
      <c r="HI77" s="219"/>
      <c r="HJ77" s="219"/>
      <c r="HK77" s="219"/>
      <c r="HL77" s="219"/>
      <c r="HM77" s="219"/>
      <c r="HN77" s="219"/>
      <c r="HO77" s="219"/>
      <c r="HP77" s="219"/>
      <c r="HQ77" s="219"/>
      <c r="HR77" s="219"/>
      <c r="HS77" s="219"/>
      <c r="HT77" s="219"/>
      <c r="HU77" s="219"/>
      <c r="HV77" s="219"/>
      <c r="HW77" s="219"/>
      <c r="HX77" s="219"/>
      <c r="HY77" s="219"/>
      <c r="HZ77" s="219"/>
      <c r="IA77" s="219"/>
      <c r="IB77" s="219"/>
      <c r="IC77" s="219"/>
      <c r="ID77" s="219"/>
      <c r="IE77" s="219"/>
      <c r="IF77" s="219"/>
      <c r="IG77" s="219"/>
      <c r="IH77" s="219"/>
      <c r="II77" s="219"/>
      <c r="IJ77" s="219"/>
      <c r="IK77" s="219"/>
      <c r="IL77" s="219"/>
      <c r="IM77" s="219"/>
      <c r="IN77" s="219"/>
      <c r="IO77" s="219"/>
      <c r="IP77" s="219"/>
      <c r="IQ77" s="219"/>
      <c r="IR77" s="219"/>
      <c r="IS77" s="219"/>
      <c r="IT77" s="219"/>
      <c r="IU77" s="219"/>
      <c r="IV77" s="219"/>
      <c r="IW77" s="219"/>
      <c r="IX77" s="219"/>
      <c r="IY77" s="219"/>
      <c r="IZ77" s="219"/>
      <c r="JA77" s="219"/>
      <c r="JB77" s="219"/>
      <c r="JC77" s="219"/>
      <c r="JD77" s="219"/>
      <c r="JE77" s="219"/>
      <c r="JF77" s="219"/>
      <c r="JG77" s="219"/>
      <c r="JH77" s="219"/>
      <c r="JI77" s="219"/>
      <c r="JJ77" s="219"/>
      <c r="JK77" s="219"/>
      <c r="JL77" s="219"/>
      <c r="JM77" s="219"/>
      <c r="JN77" s="219"/>
      <c r="JO77" s="219"/>
      <c r="JP77" s="219"/>
      <c r="JQ77" s="219"/>
      <c r="JR77" s="219"/>
      <c r="JS77" s="219"/>
      <c r="JT77" s="219"/>
      <c r="JU77" s="219"/>
      <c r="JV77" s="219"/>
      <c r="JW77" s="219"/>
      <c r="JX77" s="219"/>
      <c r="JY77" s="219"/>
      <c r="JZ77" s="219"/>
      <c r="KA77" s="219"/>
      <c r="KV77" s="219"/>
      <c r="KW77" s="219"/>
      <c r="KX77" s="219"/>
      <c r="KY77" s="219"/>
      <c r="KZ77" s="219"/>
      <c r="LA77" s="219"/>
      <c r="LB77" s="219"/>
      <c r="LC77" s="219"/>
      <c r="NJ77" s="219"/>
      <c r="NK77" s="219"/>
      <c r="NL77" s="219"/>
      <c r="NM77" s="219"/>
      <c r="NN77" s="219"/>
      <c r="NO77" s="219"/>
      <c r="NP77" s="219"/>
      <c r="NQ77" s="219"/>
      <c r="NR77" s="219"/>
      <c r="NS77" s="219"/>
      <c r="NT77" s="219"/>
      <c r="NU77" s="219"/>
      <c r="NV77" s="219"/>
      <c r="NW77" s="219"/>
      <c r="NX77" s="219"/>
      <c r="NY77" s="219"/>
      <c r="NZ77" s="219"/>
      <c r="OA77" s="219"/>
      <c r="OB77" s="219"/>
      <c r="OC77" s="219"/>
      <c r="OD77" s="219"/>
      <c r="OE77" s="219"/>
      <c r="OF77" s="219"/>
      <c r="OG77" s="219"/>
      <c r="OH77" s="219"/>
      <c r="OI77" s="219"/>
      <c r="OJ77" s="219"/>
      <c r="OK77" s="219"/>
      <c r="OL77" s="219"/>
      <c r="OM77" s="219"/>
      <c r="ON77" s="219"/>
      <c r="OO77" s="219"/>
      <c r="OP77" s="219"/>
      <c r="OQ77" s="219"/>
      <c r="OR77" s="219"/>
      <c r="OS77" s="219"/>
      <c r="OT77" s="219"/>
      <c r="OU77" s="219"/>
      <c r="OV77" s="219"/>
      <c r="OW77" s="219"/>
      <c r="OX77" s="219"/>
      <c r="OY77" s="219"/>
      <c r="OZ77" s="219"/>
      <c r="PA77" s="219"/>
      <c r="PB77" s="219"/>
      <c r="PC77" s="219"/>
      <c r="PD77" s="219"/>
      <c r="PE77" s="219"/>
      <c r="PF77" s="219"/>
      <c r="PG77" s="219"/>
      <c r="PH77" s="219"/>
      <c r="PI77" s="219"/>
      <c r="PJ77" s="219"/>
      <c r="PK77" s="219"/>
      <c r="PL77" s="219"/>
      <c r="PM77" s="219"/>
      <c r="PN77" s="219"/>
      <c r="PO77" s="219"/>
      <c r="PP77" s="219"/>
      <c r="PQ77" s="219"/>
      <c r="PR77" s="219"/>
      <c r="PS77" s="219"/>
      <c r="PT77" s="219"/>
      <c r="PU77" s="219"/>
      <c r="PV77" s="219"/>
      <c r="PW77" s="219"/>
      <c r="PX77" s="219"/>
      <c r="PY77" s="219"/>
      <c r="PZ77" s="219"/>
      <c r="QA77" s="219"/>
      <c r="QB77" s="219"/>
      <c r="QC77" s="219"/>
      <c r="QD77" s="219"/>
      <c r="QE77" s="219"/>
      <c r="QF77" s="219"/>
      <c r="QG77" s="219"/>
      <c r="QH77" s="219"/>
      <c r="QI77" s="219"/>
      <c r="QJ77" s="219"/>
      <c r="QK77" s="219"/>
      <c r="QL77" s="219"/>
      <c r="QM77" s="219"/>
      <c r="QN77" s="219"/>
      <c r="QO77" s="219"/>
      <c r="QP77" s="219"/>
      <c r="QQ77" s="219"/>
      <c r="QR77" s="219"/>
      <c r="QS77" s="219"/>
      <c r="QT77" s="219"/>
      <c r="QU77" s="219"/>
      <c r="QV77" s="219"/>
      <c r="QW77" s="219"/>
      <c r="QX77" s="219"/>
      <c r="QY77" s="219"/>
      <c r="QZ77" s="219"/>
      <c r="RA77" s="219"/>
      <c r="RB77" s="219"/>
      <c r="RC77" s="219"/>
      <c r="RD77" s="219"/>
      <c r="RE77" s="219"/>
      <c r="RF77" s="219"/>
      <c r="RG77" s="219"/>
      <c r="RH77" s="219"/>
      <c r="RI77" s="219"/>
      <c r="RJ77" s="219"/>
      <c r="RK77" s="219"/>
      <c r="RL77" s="219"/>
      <c r="RM77" s="219"/>
      <c r="RN77" s="219"/>
      <c r="RO77" s="219"/>
      <c r="RP77" s="219"/>
      <c r="RQ77" s="219"/>
      <c r="RR77" s="219"/>
      <c r="RS77" s="219"/>
      <c r="RT77" s="219"/>
      <c r="RU77" s="219"/>
      <c r="RV77" s="219"/>
      <c r="RW77" s="219"/>
      <c r="RX77" s="219"/>
      <c r="RY77" s="219"/>
      <c r="RZ77" s="219"/>
      <c r="SA77" s="219"/>
      <c r="SB77" s="219"/>
      <c r="SC77" s="219"/>
      <c r="SD77" s="219"/>
      <c r="SE77" s="219"/>
      <c r="SF77" s="219"/>
      <c r="SG77" s="219"/>
      <c r="SH77" s="219"/>
      <c r="SI77" s="219"/>
      <c r="SJ77" s="219"/>
      <c r="SK77" s="219"/>
      <c r="SL77" s="219"/>
      <c r="SM77" s="219"/>
      <c r="SN77" s="219"/>
      <c r="SO77" s="237"/>
      <c r="SP77" s="237"/>
      <c r="SQ77" s="295"/>
      <c r="SR77" s="295"/>
      <c r="TV77" s="219"/>
      <c r="TW77" s="219"/>
      <c r="TX77" s="219"/>
      <c r="TY77" s="219"/>
      <c r="XY77" s="219"/>
      <c r="XZ77" s="219"/>
      <c r="YA77" s="219"/>
      <c r="YB77" s="219"/>
      <c r="YC77" s="219"/>
      <c r="AAG77" s="219"/>
      <c r="AAH77" s="219"/>
      <c r="AAI77" s="219"/>
      <c r="AAJ77" s="219"/>
      <c r="AAK77" s="219"/>
      <c r="AAL77" s="219"/>
      <c r="AAM77" s="219"/>
      <c r="AAN77" s="219"/>
      <c r="AAO77" s="219"/>
      <c r="AAP77" s="219"/>
      <c r="AAQ77" s="219"/>
      <c r="AAR77" s="219"/>
      <c r="AAS77" s="219"/>
      <c r="AAT77" s="219"/>
      <c r="AAU77" s="219"/>
      <c r="AAV77" s="219"/>
      <c r="AAW77" s="219"/>
      <c r="AAX77" s="219"/>
      <c r="AAY77" s="219"/>
      <c r="AAZ77" s="219"/>
      <c r="ABA77" s="219"/>
      <c r="ABB77" s="219"/>
      <c r="ABC77" s="219"/>
      <c r="ABD77" s="219"/>
      <c r="ABE77" s="219"/>
      <c r="ABF77" s="219"/>
      <c r="ABG77" s="219"/>
      <c r="ABH77" s="219"/>
      <c r="ABI77" s="219"/>
      <c r="ABJ77" s="219"/>
      <c r="ABK77" s="219"/>
      <c r="ABL77" s="219"/>
      <c r="ABM77" s="219"/>
      <c r="ABN77" s="219"/>
      <c r="ABO77" s="219"/>
      <c r="ABP77" s="219"/>
      <c r="ABQ77" s="219"/>
      <c r="ABR77" s="219"/>
      <c r="ABS77" s="219"/>
      <c r="ABT77" s="219"/>
      <c r="ABU77" s="219"/>
      <c r="ABV77" s="219"/>
      <c r="ABW77" s="219"/>
      <c r="ABX77" s="219"/>
      <c r="ABY77" s="219"/>
      <c r="ABZ77" s="219"/>
      <c r="AJQ77" s="219"/>
      <c r="AJR77" s="219"/>
      <c r="AJS77" s="219"/>
      <c r="AJT77" s="219"/>
      <c r="AJU77" s="219"/>
      <c r="AJV77" s="219"/>
      <c r="AJW77" s="219"/>
      <c r="AJX77" s="219"/>
      <c r="AJY77" s="219"/>
      <c r="AJZ77" s="219"/>
      <c r="AKA77" s="219"/>
      <c r="AKB77" s="219"/>
      <c r="AKC77" s="219"/>
      <c r="AKD77" s="219"/>
      <c r="AKE77" s="219"/>
      <c r="AKF77" s="219"/>
      <c r="AKG77" s="219"/>
      <c r="AKH77" s="219"/>
      <c r="AKI77" s="219"/>
      <c r="AKJ77" s="219"/>
      <c r="AKK77" s="219"/>
      <c r="AKL77" s="219"/>
      <c r="AKM77" s="219"/>
      <c r="AKN77" s="219"/>
      <c r="AKO77" s="219"/>
      <c r="AKP77" s="219"/>
      <c r="AKQ77" s="219"/>
      <c r="AKR77" s="219"/>
      <c r="AKS77" s="219"/>
      <c r="AKT77" s="219"/>
      <c r="AKU77" s="219"/>
      <c r="AKV77" s="219"/>
      <c r="AKW77" s="219"/>
      <c r="AKX77" s="219"/>
      <c r="AKY77" s="219"/>
      <c r="AKZ77" s="219"/>
      <c r="ALA77" s="219"/>
      <c r="ALB77" s="219"/>
      <c r="ALC77" s="219"/>
      <c r="ALD77" s="219"/>
      <c r="ALE77" s="219"/>
      <c r="ALF77" s="219"/>
      <c r="ALG77" s="219"/>
      <c r="ALH77" s="219"/>
      <c r="ALI77" s="219"/>
      <c r="ALJ77" s="219"/>
      <c r="ALK77" s="219"/>
      <c r="ALL77" s="219"/>
      <c r="ALM77" s="219"/>
      <c r="ALN77" s="219"/>
      <c r="ALO77" s="219"/>
      <c r="ALP77" s="219"/>
      <c r="ALQ77" s="219"/>
      <c r="ALR77" s="219"/>
      <c r="ALS77" s="219"/>
      <c r="ALT77" s="219"/>
      <c r="ALU77" s="219"/>
      <c r="ALV77" s="219"/>
      <c r="ALW77" s="219"/>
      <c r="ALX77" s="219"/>
      <c r="ALY77" s="219"/>
      <c r="ALZ77" s="219"/>
      <c r="AMA77" s="219"/>
      <c r="AMB77" s="219"/>
      <c r="AMC77" s="219"/>
      <c r="AMD77" s="219"/>
      <c r="AME77" s="219"/>
      <c r="AMF77" s="219"/>
      <c r="AMG77" s="219"/>
      <c r="AMH77" s="219"/>
      <c r="AMI77" s="219"/>
      <c r="AMJ77" s="219"/>
      <c r="AMK77" s="219"/>
      <c r="AML77" s="219"/>
      <c r="AMM77" s="219"/>
      <c r="AMN77" s="219"/>
      <c r="AMO77" s="219"/>
      <c r="AMP77" s="219"/>
      <c r="AMQ77" s="219"/>
      <c r="AMR77" s="219"/>
      <c r="AMS77" s="219"/>
      <c r="AMT77" s="219"/>
      <c r="AMU77" s="219"/>
      <c r="AMV77" s="219"/>
      <c r="AMW77" s="219"/>
      <c r="AMX77" s="219"/>
      <c r="AMY77" s="219"/>
      <c r="AMZ77" s="219"/>
      <c r="ANA77" s="219"/>
      <c r="ANB77" s="219"/>
      <c r="ANC77" s="219"/>
      <c r="AND77" s="219"/>
      <c r="ANE77" s="219"/>
      <c r="ANF77" s="219"/>
      <c r="ANG77" s="219"/>
      <c r="ANH77" s="219"/>
      <c r="ANI77" s="219"/>
      <c r="ANJ77" s="219"/>
      <c r="ANK77" s="219"/>
      <c r="ANL77" s="219"/>
      <c r="ANM77" s="219"/>
      <c r="ANN77" s="219"/>
      <c r="ANO77" s="219"/>
      <c r="ANP77" s="219"/>
      <c r="ANQ77" s="219"/>
      <c r="ANR77" s="219"/>
      <c r="ANS77" s="219"/>
      <c r="ANT77" s="219"/>
      <c r="ANU77" s="219"/>
      <c r="ANV77" s="219"/>
      <c r="ANW77" s="219"/>
      <c r="ANX77" s="219"/>
      <c r="ANY77" s="219"/>
      <c r="ANZ77" s="219"/>
      <c r="AOA77" s="219"/>
      <c r="AOB77" s="219"/>
      <c r="AOC77" s="219"/>
      <c r="AOD77" s="219"/>
      <c r="AOE77" s="219"/>
      <c r="AOF77" s="219"/>
      <c r="AOG77" s="219"/>
      <c r="AOH77" s="219"/>
      <c r="AOI77" s="219"/>
      <c r="AOJ77" s="219"/>
      <c r="AOK77" s="219"/>
      <c r="AOL77" s="219"/>
      <c r="AOM77" s="219"/>
      <c r="AON77" s="219"/>
      <c r="AOO77" s="219"/>
      <c r="AOP77" s="219"/>
      <c r="AOQ77" s="219"/>
      <c r="AOR77" s="219"/>
      <c r="AOS77" s="219"/>
      <c r="AOT77" s="219"/>
      <c r="AOU77" s="219"/>
      <c r="AOV77" s="219"/>
      <c r="AOW77" s="219"/>
      <c r="AOX77" s="219"/>
      <c r="AOY77" s="219"/>
      <c r="AOZ77" s="219"/>
      <c r="APA77" s="219"/>
      <c r="APB77" s="219"/>
      <c r="APC77" s="219"/>
      <c r="APD77" s="219"/>
      <c r="APE77" s="219"/>
      <c r="APF77" s="219"/>
      <c r="APG77" s="219"/>
      <c r="APH77" s="219"/>
      <c r="API77" s="219"/>
      <c r="APJ77" s="219"/>
      <c r="APK77" s="219"/>
      <c r="APL77" s="219"/>
      <c r="APM77" s="219"/>
      <c r="APN77" s="219"/>
      <c r="APO77" s="219"/>
      <c r="APP77" s="219"/>
      <c r="APQ77" s="219"/>
      <c r="APR77" s="219"/>
      <c r="APS77" s="219"/>
      <c r="APT77" s="219"/>
      <c r="APU77" s="219"/>
      <c r="APV77" s="219"/>
      <c r="APW77" s="219"/>
      <c r="APX77" s="219"/>
      <c r="APY77" s="219"/>
      <c r="APZ77" s="219"/>
      <c r="AQA77" s="219"/>
      <c r="AQB77" s="219"/>
      <c r="AQC77" s="219"/>
      <c r="AQD77" s="219"/>
      <c r="AQE77" s="219"/>
      <c r="AQF77" s="219"/>
      <c r="AQG77" s="219"/>
      <c r="AQH77" s="219"/>
      <c r="AQI77" s="219"/>
      <c r="AQJ77" s="219"/>
      <c r="AQK77" s="219"/>
      <c r="AQL77" s="219"/>
      <c r="AQM77" s="219"/>
      <c r="AQN77" s="219"/>
      <c r="AQO77" s="219"/>
      <c r="AQP77" s="219"/>
      <c r="AQQ77" s="219"/>
      <c r="AQR77" s="219"/>
      <c r="AQS77" s="219"/>
      <c r="AQT77" s="219"/>
      <c r="AQU77" s="219"/>
      <c r="AQV77" s="219"/>
      <c r="AQW77" s="219"/>
      <c r="AQX77" s="219"/>
      <c r="AQY77" s="219"/>
      <c r="AQZ77" s="219"/>
      <c r="ARA77" s="219"/>
      <c r="ARB77" s="219"/>
      <c r="ARC77" s="219"/>
      <c r="ARD77" s="219"/>
      <c r="ARE77" s="219"/>
      <c r="ARF77" s="219"/>
      <c r="ARG77" s="219"/>
      <c r="ARH77" s="219"/>
      <c r="ARI77" s="219"/>
      <c r="ARJ77" s="219"/>
      <c r="ARK77" s="219"/>
      <c r="ARL77" s="219"/>
      <c r="ARM77" s="219"/>
      <c r="ARN77" s="219"/>
      <c r="ARO77" s="219"/>
      <c r="ARP77" s="219"/>
      <c r="ARQ77" s="219"/>
      <c r="ARR77" s="219"/>
      <c r="ARS77" s="219"/>
      <c r="ART77" s="219"/>
      <c r="ARU77" s="219"/>
      <c r="ARV77" s="219"/>
      <c r="ARW77" s="219"/>
      <c r="ARX77" s="219"/>
      <c r="ARY77" s="219"/>
      <c r="ARZ77" s="219"/>
      <c r="ASA77" s="219"/>
      <c r="ASB77" s="219"/>
      <c r="ASC77" s="219"/>
      <c r="ASD77" s="219"/>
      <c r="ASE77" s="219"/>
      <c r="ASF77" s="219"/>
      <c r="ASG77" s="219"/>
      <c r="ASH77" s="219"/>
      <c r="ASI77" s="219"/>
      <c r="ASJ77" s="219"/>
      <c r="ASK77" s="219"/>
      <c r="ASL77" s="219"/>
      <c r="ASM77" s="219"/>
      <c r="ASN77" s="219"/>
      <c r="ASO77" s="219"/>
      <c r="ASP77" s="219"/>
      <c r="ASQ77" s="219"/>
      <c r="ASR77" s="219"/>
      <c r="ASS77" s="219"/>
      <c r="AST77" s="219"/>
      <c r="ASU77" s="219"/>
      <c r="ASV77" s="219"/>
      <c r="ASW77" s="219"/>
      <c r="ASX77" s="219"/>
      <c r="ASY77" s="219"/>
      <c r="ASZ77" s="219"/>
      <c r="ATA77" s="219"/>
      <c r="ATB77" s="219"/>
      <c r="ATC77" s="219"/>
      <c r="ATD77" s="219"/>
      <c r="ATE77" s="219"/>
      <c r="ATF77" s="219"/>
      <c r="ATG77" s="219"/>
      <c r="ATH77" s="219"/>
      <c r="ATI77" s="219"/>
      <c r="ATJ77" s="219"/>
      <c r="ATK77" s="219"/>
      <c r="ATL77" s="219"/>
      <c r="ATM77" s="219"/>
      <c r="ATN77" s="219"/>
      <c r="ATO77" s="219"/>
      <c r="ATP77" s="219"/>
      <c r="ATQ77" s="219"/>
      <c r="ATR77" s="219"/>
      <c r="ATS77" s="219"/>
      <c r="ATT77" s="219"/>
      <c r="ATU77" s="219"/>
      <c r="ATV77" s="219"/>
      <c r="ATW77" s="219"/>
      <c r="ATX77" s="219"/>
      <c r="ATY77" s="219"/>
      <c r="ATZ77" s="219"/>
      <c r="AUA77" s="219"/>
      <c r="AUB77" s="219"/>
      <c r="AUC77" s="219"/>
      <c r="AUD77" s="219"/>
      <c r="AUE77" s="219"/>
      <c r="AUF77" s="219"/>
      <c r="AUG77" s="219"/>
      <c r="AUH77" s="219"/>
      <c r="AUI77" s="219"/>
      <c r="AUJ77" s="219"/>
      <c r="AUK77" s="219"/>
      <c r="AUL77" s="219"/>
      <c r="AUM77" s="219"/>
      <c r="AUN77" s="219"/>
      <c r="AUO77" s="219"/>
      <c r="AUP77" s="219"/>
      <c r="AUQ77" s="219"/>
      <c r="AUR77" s="219"/>
      <c r="AUS77" s="219"/>
      <c r="AUT77" s="219"/>
      <c r="AUU77" s="219"/>
      <c r="AUV77" s="219"/>
      <c r="AUW77" s="219"/>
      <c r="AUX77" s="219"/>
      <c r="AUY77" s="219"/>
      <c r="AUZ77" s="219"/>
      <c r="AVA77" s="219"/>
      <c r="AVB77" s="219"/>
      <c r="AVC77" s="219"/>
      <c r="AVD77" s="219"/>
      <c r="AVE77" s="219"/>
      <c r="AVF77" s="219"/>
      <c r="AVG77" s="219"/>
      <c r="AVH77" s="219"/>
      <c r="AVI77" s="219"/>
      <c r="AVJ77" s="219"/>
      <c r="AVK77" s="219"/>
      <c r="AVL77" s="219"/>
      <c r="AVM77" s="219"/>
      <c r="AVN77" s="219"/>
      <c r="AVO77" s="219"/>
      <c r="AVP77" s="219"/>
      <c r="AVQ77" s="219"/>
      <c r="AVR77" s="219"/>
      <c r="AVS77" s="219"/>
      <c r="AVT77" s="219"/>
      <c r="AVU77" s="219"/>
      <c r="AVV77" s="219"/>
      <c r="AVW77" s="219"/>
      <c r="AVX77" s="219"/>
      <c r="AVY77" s="219"/>
      <c r="AVZ77" s="219"/>
      <c r="AWA77" s="219"/>
      <c r="AWB77" s="219"/>
      <c r="AWC77" s="219"/>
      <c r="AWD77" s="219"/>
      <c r="AWE77" s="219"/>
      <c r="AWF77" s="219"/>
      <c r="AWG77" s="219"/>
      <c r="AWH77" s="219"/>
      <c r="AWI77" s="219"/>
      <c r="AWJ77" s="219"/>
      <c r="AWK77" s="219"/>
      <c r="AWL77" s="219"/>
      <c r="AWM77" s="219"/>
      <c r="AWN77" s="219"/>
      <c r="AWO77" s="219"/>
      <c r="AWP77" s="219"/>
      <c r="AWQ77" s="219"/>
      <c r="AWR77" s="219"/>
      <c r="AWS77" s="219"/>
      <c r="AWT77" s="219"/>
      <c r="AWU77" s="219"/>
      <c r="AWV77" s="219"/>
      <c r="AWW77" s="219"/>
      <c r="AWX77" s="219"/>
      <c r="AWY77" s="219"/>
      <c r="AWZ77" s="219"/>
      <c r="AXA77" s="219"/>
      <c r="AXB77" s="219"/>
      <c r="AXC77" s="219"/>
      <c r="AXD77" s="219"/>
      <c r="AXE77" s="219"/>
      <c r="AXF77" s="219"/>
      <c r="AXG77" s="219"/>
      <c r="AXH77" s="219"/>
      <c r="AXI77" s="219"/>
      <c r="AXJ77" s="219"/>
      <c r="AXK77" s="219"/>
      <c r="AXL77" s="219"/>
      <c r="AXM77" s="219"/>
      <c r="AXN77" s="219"/>
      <c r="BBY77" s="219"/>
      <c r="BBZ77" s="219"/>
      <c r="BCA77" s="219"/>
      <c r="BCB77" s="219"/>
      <c r="BCC77" s="219"/>
      <c r="BCD77" s="219"/>
      <c r="BCE77" s="219"/>
      <c r="BCF77" s="219"/>
      <c r="BCG77" s="219"/>
      <c r="BCH77" s="219"/>
      <c r="BCI77" s="219"/>
      <c r="BCJ77" s="219"/>
      <c r="BCK77" s="219"/>
      <c r="BCL77" s="219"/>
      <c r="BCM77" s="219"/>
      <c r="BCN77" s="219"/>
      <c r="BCO77" s="219"/>
      <c r="BCP77" s="219"/>
      <c r="BCQ77" s="219"/>
      <c r="BCR77" s="219"/>
      <c r="BKD77" s="219"/>
      <c r="BKE77" s="219"/>
      <c r="BKF77" s="219"/>
      <c r="BKG77" s="219"/>
      <c r="BKH77" s="219"/>
      <c r="BKI77" s="219"/>
      <c r="BKJ77" s="219"/>
      <c r="BKK77" s="219"/>
      <c r="BKL77" s="219"/>
      <c r="BKM77" s="219"/>
      <c r="BKN77" s="219"/>
      <c r="BKO77" s="219"/>
      <c r="BKP77" s="219"/>
      <c r="BKQ77" s="219"/>
      <c r="BKR77" s="219"/>
      <c r="BKS77" s="219"/>
      <c r="BKT77" s="219"/>
      <c r="BKU77" s="219"/>
      <c r="BKV77" s="219"/>
      <c r="BKW77" s="219"/>
      <c r="BKX77" s="219"/>
      <c r="BKY77" s="219"/>
      <c r="BKZ77" s="219"/>
      <c r="BLA77" s="219"/>
      <c r="BLB77" s="219"/>
      <c r="BLC77" s="219"/>
    </row>
    <row r="78" spans="1:1667" x14ac:dyDescent="0.25">
      <c r="A78" s="219"/>
      <c r="B78" s="219"/>
      <c r="C78" s="219"/>
      <c r="D78" s="219"/>
      <c r="E78" s="219"/>
      <c r="F78" s="219"/>
      <c r="G78" s="219"/>
      <c r="H78" s="219"/>
      <c r="I78" s="219"/>
      <c r="J78" s="219"/>
      <c r="K78" s="219"/>
      <c r="L78" s="219"/>
      <c r="M78" s="219"/>
      <c r="N78" s="219"/>
      <c r="O78" s="219"/>
      <c r="P78" s="219"/>
      <c r="Q78" s="219"/>
      <c r="R78" s="219"/>
      <c r="S78" s="219"/>
      <c r="T78" s="219"/>
      <c r="U78" s="219"/>
      <c r="V78" s="219"/>
      <c r="W78" s="219"/>
      <c r="X78" s="219"/>
      <c r="Y78" s="219"/>
      <c r="Z78" s="219"/>
      <c r="AA78" s="219"/>
      <c r="AB78" s="219"/>
      <c r="AC78" s="219"/>
      <c r="AD78" s="219"/>
      <c r="AE78" s="319"/>
      <c r="AF78" s="219"/>
      <c r="AG78" s="219"/>
      <c r="AH78" s="219"/>
      <c r="AI78" s="219"/>
      <c r="AJ78" s="219"/>
      <c r="AK78" s="219"/>
      <c r="AL78" s="219"/>
      <c r="AM78" s="219"/>
      <c r="AN78" s="219"/>
      <c r="AO78" s="219"/>
      <c r="AP78" s="219"/>
      <c r="AQ78" s="219"/>
      <c r="AR78" s="219"/>
      <c r="AS78" s="219"/>
      <c r="AT78" s="219"/>
      <c r="AU78" s="219"/>
      <c r="AV78" s="219"/>
      <c r="AW78" s="219"/>
      <c r="AX78" s="219"/>
      <c r="AY78" s="219"/>
      <c r="AZ78" s="219"/>
      <c r="BA78" s="219"/>
      <c r="BB78" s="219"/>
      <c r="BC78" s="219"/>
      <c r="BD78" s="219"/>
      <c r="BE78" s="219"/>
      <c r="BF78" s="219"/>
      <c r="BG78" s="219"/>
      <c r="BH78" s="219"/>
      <c r="BI78" s="219"/>
      <c r="BJ78" s="219"/>
      <c r="BK78" s="219"/>
      <c r="BL78" s="219"/>
      <c r="BM78" s="219"/>
      <c r="BN78" s="219"/>
      <c r="BO78" s="219"/>
      <c r="BP78" s="219"/>
      <c r="BQ78" s="219"/>
      <c r="BR78" s="219"/>
      <c r="BS78" s="219"/>
      <c r="BT78" s="219"/>
      <c r="BU78" s="219"/>
      <c r="BV78" s="219"/>
      <c r="BW78" s="219"/>
      <c r="BX78" s="219"/>
      <c r="BY78" s="219"/>
      <c r="BZ78" s="219"/>
      <c r="CA78" s="219"/>
      <c r="CB78" s="219"/>
      <c r="CC78" s="219"/>
      <c r="CD78" s="219"/>
      <c r="CE78" s="219"/>
      <c r="CF78" s="219"/>
      <c r="CG78" s="219"/>
      <c r="CH78" s="219"/>
      <c r="CI78" s="219"/>
      <c r="CJ78" s="219"/>
      <c r="CK78" s="219"/>
      <c r="CL78" s="219"/>
      <c r="CM78" s="219"/>
      <c r="CN78" s="219"/>
      <c r="CO78" s="219"/>
      <c r="CP78" s="219"/>
      <c r="CQ78" s="219"/>
      <c r="CR78" s="219"/>
      <c r="CS78" s="219"/>
      <c r="CT78" s="219"/>
      <c r="CU78" s="219"/>
      <c r="CV78" s="219"/>
      <c r="CW78" s="219"/>
      <c r="CX78" s="219"/>
      <c r="CY78" s="219"/>
      <c r="CZ78" s="219"/>
      <c r="DA78" s="219"/>
      <c r="DB78" s="219"/>
      <c r="DC78" s="219"/>
      <c r="DD78" s="219"/>
      <c r="DE78" s="219"/>
      <c r="DF78" s="219"/>
      <c r="DG78" s="219"/>
      <c r="DH78" s="219"/>
      <c r="DI78" s="219"/>
      <c r="DJ78" s="219"/>
      <c r="DK78" s="219"/>
      <c r="DL78" s="219"/>
      <c r="DM78" s="219"/>
      <c r="DN78" s="219"/>
      <c r="DO78" s="219"/>
      <c r="DP78" s="219"/>
      <c r="DQ78" s="219"/>
      <c r="DR78" s="219"/>
      <c r="DS78" s="219"/>
      <c r="DT78" s="219"/>
      <c r="DU78" s="219"/>
      <c r="DV78" s="219"/>
      <c r="DW78" s="219"/>
      <c r="DX78" s="219"/>
      <c r="DY78" s="219"/>
      <c r="DZ78" s="219"/>
      <c r="EA78" s="219"/>
      <c r="EB78" s="219"/>
      <c r="EC78" s="219"/>
      <c r="ED78" s="219"/>
      <c r="EE78" s="219"/>
      <c r="EF78" s="219"/>
      <c r="EG78" s="219"/>
      <c r="EH78" s="219"/>
      <c r="EI78" s="219"/>
      <c r="EJ78" s="219"/>
      <c r="EK78" s="219"/>
      <c r="EL78" s="219"/>
      <c r="EM78" s="219"/>
      <c r="EN78" s="219"/>
      <c r="EO78" s="219"/>
      <c r="EP78" s="219"/>
      <c r="EQ78" s="219"/>
      <c r="ER78" s="219"/>
      <c r="ES78" s="219"/>
      <c r="ET78" s="219"/>
      <c r="EU78" s="219"/>
      <c r="EV78" s="219"/>
      <c r="EW78" s="219"/>
      <c r="EX78" s="219"/>
      <c r="EY78" s="219"/>
      <c r="EZ78" s="219"/>
      <c r="FA78" s="219"/>
      <c r="FB78" s="219"/>
      <c r="FC78" s="219"/>
      <c r="FD78" s="219"/>
      <c r="FE78" s="219"/>
      <c r="FF78" s="219"/>
      <c r="FG78" s="219"/>
      <c r="FH78" s="219"/>
      <c r="FI78" s="219"/>
      <c r="FJ78" s="219"/>
      <c r="FK78" s="219"/>
      <c r="FL78" s="219"/>
      <c r="FM78" s="219"/>
      <c r="FN78" s="219"/>
      <c r="FO78" s="219"/>
      <c r="FP78" s="219"/>
      <c r="FQ78" s="219"/>
      <c r="FR78" s="219"/>
      <c r="FS78" s="219"/>
      <c r="FT78" s="219"/>
      <c r="FU78" s="219"/>
      <c r="FV78" s="219"/>
      <c r="FW78" s="219"/>
      <c r="FX78" s="219"/>
      <c r="FY78" s="219"/>
      <c r="FZ78" s="219"/>
      <c r="GA78" s="219"/>
      <c r="GB78" s="219"/>
      <c r="GC78" s="219"/>
      <c r="GD78" s="219"/>
      <c r="GE78" s="219"/>
      <c r="GF78" s="219"/>
      <c r="GG78" s="219"/>
      <c r="GH78" s="219"/>
      <c r="GI78" s="219"/>
      <c r="GJ78" s="219"/>
      <c r="GK78" s="219"/>
      <c r="GL78" s="219"/>
      <c r="GM78" s="219"/>
      <c r="GN78" s="219"/>
      <c r="GO78" s="219"/>
      <c r="GP78" s="219"/>
      <c r="GQ78" s="219"/>
      <c r="GR78" s="219"/>
      <c r="GS78" s="219"/>
      <c r="GT78" s="219"/>
      <c r="GU78" s="219"/>
      <c r="GV78" s="219"/>
      <c r="GW78" s="219"/>
      <c r="GX78" s="219"/>
      <c r="GY78" s="219"/>
      <c r="GZ78" s="219"/>
      <c r="HA78" s="219"/>
      <c r="HB78" s="219"/>
      <c r="HC78" s="219"/>
      <c r="HD78" s="219"/>
      <c r="HE78" s="219"/>
      <c r="HF78" s="219"/>
      <c r="HG78" s="219"/>
      <c r="HH78" s="219"/>
      <c r="HI78" s="219"/>
      <c r="HJ78" s="219"/>
      <c r="HK78" s="219"/>
      <c r="HL78" s="219"/>
      <c r="HM78" s="219"/>
      <c r="HN78" s="219"/>
      <c r="HO78" s="219"/>
      <c r="HP78" s="219"/>
      <c r="HQ78" s="219"/>
      <c r="HR78" s="219"/>
      <c r="HS78" s="219"/>
      <c r="HT78" s="219"/>
      <c r="HU78" s="219"/>
      <c r="HV78" s="219"/>
      <c r="HW78" s="219"/>
      <c r="HX78" s="219"/>
      <c r="HY78" s="219"/>
      <c r="HZ78" s="219"/>
      <c r="IA78" s="219"/>
      <c r="IB78" s="219"/>
      <c r="IC78" s="219"/>
      <c r="ID78" s="219"/>
      <c r="IE78" s="219"/>
      <c r="IF78" s="219"/>
      <c r="IG78" s="219"/>
      <c r="IH78" s="219"/>
      <c r="II78" s="219"/>
      <c r="IJ78" s="219"/>
      <c r="IK78" s="219"/>
      <c r="IL78" s="219"/>
      <c r="IM78" s="219"/>
      <c r="IN78" s="219"/>
      <c r="IO78" s="219"/>
      <c r="IP78" s="219"/>
      <c r="IQ78" s="219"/>
      <c r="IR78" s="219"/>
      <c r="IS78" s="219"/>
      <c r="IT78" s="219"/>
      <c r="IU78" s="219"/>
      <c r="IV78" s="219"/>
      <c r="IW78" s="219"/>
      <c r="IX78" s="219"/>
      <c r="IY78" s="219"/>
      <c r="IZ78" s="219"/>
      <c r="JA78" s="219"/>
      <c r="JB78" s="219"/>
      <c r="JC78" s="219"/>
      <c r="JD78" s="219"/>
      <c r="JE78" s="219"/>
      <c r="JF78" s="219"/>
      <c r="JG78" s="219"/>
      <c r="JH78" s="219"/>
      <c r="JI78" s="219"/>
      <c r="JJ78" s="219"/>
      <c r="JK78" s="219"/>
      <c r="JL78" s="219"/>
      <c r="JM78" s="219"/>
      <c r="JN78" s="219"/>
      <c r="JO78" s="219"/>
      <c r="JP78" s="219"/>
      <c r="JQ78" s="219"/>
      <c r="JR78" s="219"/>
      <c r="JS78" s="219"/>
      <c r="JT78" s="219"/>
      <c r="JU78" s="219"/>
      <c r="JV78" s="219"/>
      <c r="JW78" s="219"/>
      <c r="JX78" s="219"/>
      <c r="JY78" s="219"/>
      <c r="JZ78" s="219"/>
      <c r="KA78" s="219"/>
      <c r="KV78" s="219"/>
      <c r="KW78" s="219"/>
      <c r="KX78" s="219"/>
      <c r="KY78" s="219"/>
      <c r="KZ78" s="219"/>
      <c r="LA78" s="219"/>
      <c r="LB78" s="219"/>
      <c r="LC78" s="219"/>
      <c r="NJ78" s="219"/>
      <c r="NK78" s="219"/>
      <c r="NL78" s="219"/>
      <c r="NM78" s="219"/>
      <c r="NN78" s="219"/>
      <c r="NO78" s="219"/>
      <c r="NP78" s="219"/>
      <c r="NQ78" s="219"/>
      <c r="NR78" s="219"/>
      <c r="NS78" s="219"/>
      <c r="NT78" s="219"/>
      <c r="NU78" s="219"/>
      <c r="NV78" s="219"/>
      <c r="NW78" s="219"/>
      <c r="NX78" s="219"/>
      <c r="NY78" s="219"/>
      <c r="NZ78" s="219"/>
      <c r="OA78" s="219"/>
      <c r="OB78" s="219"/>
      <c r="OC78" s="219"/>
      <c r="OD78" s="219"/>
      <c r="OE78" s="219"/>
      <c r="OF78" s="219"/>
      <c r="OG78" s="219"/>
      <c r="OH78" s="219"/>
      <c r="OI78" s="219"/>
      <c r="OJ78" s="219"/>
      <c r="OK78" s="219"/>
      <c r="OL78" s="219"/>
      <c r="OM78" s="219"/>
      <c r="ON78" s="219"/>
      <c r="OO78" s="219"/>
      <c r="OP78" s="219"/>
      <c r="OQ78" s="219"/>
      <c r="OR78" s="219"/>
      <c r="OS78" s="219"/>
      <c r="OT78" s="219"/>
      <c r="OU78" s="219"/>
      <c r="OV78" s="219"/>
      <c r="OW78" s="219"/>
      <c r="OX78" s="219"/>
      <c r="OY78" s="219"/>
      <c r="OZ78" s="219"/>
      <c r="PA78" s="219"/>
      <c r="PB78" s="219"/>
      <c r="PC78" s="219"/>
      <c r="PD78" s="219"/>
      <c r="PE78" s="219"/>
      <c r="PF78" s="219"/>
      <c r="PG78" s="219"/>
      <c r="PH78" s="219"/>
      <c r="PI78" s="219"/>
      <c r="PJ78" s="219"/>
      <c r="PK78" s="219"/>
      <c r="PL78" s="219"/>
      <c r="PM78" s="219"/>
      <c r="PN78" s="219"/>
      <c r="PO78" s="219"/>
      <c r="PP78" s="219"/>
      <c r="PQ78" s="219"/>
      <c r="PR78" s="219"/>
      <c r="PS78" s="219"/>
      <c r="PT78" s="219"/>
      <c r="PU78" s="219"/>
      <c r="PV78" s="219"/>
      <c r="PW78" s="219"/>
      <c r="PX78" s="219"/>
      <c r="PY78" s="219"/>
      <c r="PZ78" s="219"/>
      <c r="QA78" s="219"/>
      <c r="QB78" s="219"/>
      <c r="QC78" s="219"/>
      <c r="QD78" s="219"/>
      <c r="QE78" s="219"/>
      <c r="QF78" s="219"/>
      <c r="QG78" s="219"/>
      <c r="QH78" s="219"/>
      <c r="QI78" s="219"/>
      <c r="QJ78" s="219"/>
      <c r="QK78" s="219"/>
      <c r="QL78" s="219"/>
      <c r="QM78" s="219"/>
      <c r="QN78" s="219"/>
      <c r="QO78" s="219"/>
      <c r="QP78" s="219"/>
      <c r="QQ78" s="219"/>
      <c r="QR78" s="219"/>
      <c r="QS78" s="219"/>
      <c r="QT78" s="219"/>
      <c r="QU78" s="219"/>
      <c r="QV78" s="219"/>
      <c r="QW78" s="219"/>
      <c r="QX78" s="219"/>
      <c r="QY78" s="219"/>
      <c r="QZ78" s="219"/>
      <c r="RA78" s="219"/>
      <c r="RB78" s="219"/>
      <c r="RC78" s="219"/>
      <c r="RD78" s="219"/>
      <c r="RE78" s="219"/>
      <c r="RF78" s="219"/>
      <c r="RG78" s="219"/>
      <c r="RH78" s="219"/>
      <c r="RI78" s="219"/>
      <c r="RJ78" s="219"/>
      <c r="RK78" s="219"/>
      <c r="RL78" s="219"/>
      <c r="RM78" s="219"/>
      <c r="RN78" s="219"/>
      <c r="RO78" s="219"/>
      <c r="RP78" s="219"/>
      <c r="RQ78" s="219"/>
      <c r="RR78" s="219"/>
      <c r="RS78" s="219"/>
      <c r="RT78" s="219"/>
      <c r="RU78" s="219"/>
      <c r="RV78" s="219"/>
      <c r="RW78" s="219"/>
      <c r="RX78" s="219"/>
      <c r="RY78" s="219"/>
      <c r="RZ78" s="219"/>
      <c r="SA78" s="219"/>
      <c r="SB78" s="219"/>
      <c r="SC78" s="219"/>
      <c r="SD78" s="219"/>
      <c r="SE78" s="219"/>
      <c r="SF78" s="219"/>
      <c r="SG78" s="219"/>
      <c r="SH78" s="219"/>
      <c r="SI78" s="219"/>
      <c r="SJ78" s="219"/>
      <c r="SK78" s="219"/>
      <c r="SL78" s="219"/>
      <c r="SM78" s="219"/>
      <c r="SN78" s="219"/>
      <c r="SO78" s="237"/>
      <c r="SP78" s="237"/>
      <c r="SQ78" s="295"/>
      <c r="SR78" s="295"/>
      <c r="TV78" s="219"/>
      <c r="TW78" s="219"/>
      <c r="TX78" s="219"/>
      <c r="TY78" s="219"/>
      <c r="XY78" s="219"/>
      <c r="XZ78" s="219"/>
      <c r="YA78" s="219"/>
      <c r="YB78" s="219"/>
      <c r="YC78" s="219"/>
      <c r="AAG78" s="219"/>
      <c r="AAH78" s="219"/>
      <c r="AAI78" s="219"/>
      <c r="AAJ78" s="219"/>
      <c r="AAK78" s="219"/>
      <c r="AAL78" s="219"/>
      <c r="AAM78" s="219"/>
      <c r="AAN78" s="219"/>
      <c r="AAO78" s="219"/>
      <c r="AAP78" s="219"/>
      <c r="AAQ78" s="219"/>
      <c r="AAR78" s="219"/>
      <c r="AAS78" s="219"/>
      <c r="AAT78" s="219"/>
      <c r="AAU78" s="219"/>
      <c r="AAV78" s="219"/>
      <c r="AAW78" s="219"/>
      <c r="AAX78" s="219"/>
      <c r="AAY78" s="219"/>
      <c r="AAZ78" s="219"/>
      <c r="ABA78" s="219"/>
      <c r="ABB78" s="219"/>
      <c r="ABC78" s="219"/>
      <c r="ABD78" s="219"/>
      <c r="ABE78" s="219"/>
      <c r="ABF78" s="219"/>
      <c r="ABG78" s="219"/>
      <c r="ABH78" s="219"/>
      <c r="ABI78" s="219"/>
      <c r="ABJ78" s="219"/>
      <c r="ABK78" s="219"/>
      <c r="ABL78" s="219"/>
      <c r="ABM78" s="219"/>
      <c r="ABN78" s="219"/>
      <c r="ABO78" s="219"/>
      <c r="ABP78" s="219"/>
      <c r="ABQ78" s="219"/>
      <c r="ABR78" s="219"/>
      <c r="ABS78" s="219"/>
      <c r="ABT78" s="219"/>
      <c r="ABU78" s="219"/>
      <c r="ABV78" s="219"/>
      <c r="ABW78" s="219"/>
      <c r="ABX78" s="219"/>
      <c r="ABY78" s="219"/>
      <c r="ABZ78" s="219"/>
      <c r="AJQ78" s="219"/>
      <c r="AJR78" s="219"/>
      <c r="AJS78" s="219"/>
      <c r="AJT78" s="219"/>
      <c r="AJU78" s="219"/>
      <c r="AJV78" s="219"/>
      <c r="AJW78" s="219"/>
      <c r="AJX78" s="219"/>
      <c r="AJY78" s="219"/>
      <c r="AJZ78" s="219"/>
      <c r="AKA78" s="219"/>
      <c r="AKB78" s="219"/>
      <c r="AKC78" s="219"/>
      <c r="AKD78" s="219"/>
      <c r="AKE78" s="219"/>
      <c r="AKF78" s="219"/>
      <c r="AKG78" s="219"/>
      <c r="AKH78" s="219"/>
      <c r="AKI78" s="219"/>
      <c r="AKJ78" s="219"/>
      <c r="AKK78" s="219"/>
      <c r="AKL78" s="219"/>
      <c r="AKM78" s="219"/>
      <c r="AKN78" s="219"/>
      <c r="AKO78" s="219"/>
      <c r="AKP78" s="219"/>
      <c r="AKQ78" s="219"/>
      <c r="AKR78" s="219"/>
      <c r="AKS78" s="219"/>
      <c r="AKT78" s="219"/>
      <c r="AKU78" s="219"/>
      <c r="AKV78" s="219"/>
      <c r="AKW78" s="219"/>
      <c r="AKX78" s="219"/>
      <c r="AKY78" s="219"/>
      <c r="AKZ78" s="219"/>
      <c r="ALA78" s="219"/>
      <c r="ALB78" s="219"/>
      <c r="ALC78" s="219"/>
      <c r="ALD78" s="219"/>
      <c r="ALE78" s="219"/>
      <c r="ALF78" s="219"/>
      <c r="ALG78" s="219"/>
      <c r="ALH78" s="219"/>
      <c r="ALI78" s="219"/>
      <c r="ALJ78" s="219"/>
      <c r="ALK78" s="219"/>
      <c r="ALL78" s="219"/>
      <c r="ALM78" s="219"/>
      <c r="ALN78" s="219"/>
      <c r="ALO78" s="219"/>
      <c r="ALP78" s="219"/>
      <c r="ALQ78" s="219"/>
      <c r="ALR78" s="219"/>
      <c r="ALS78" s="219"/>
      <c r="ALT78" s="219"/>
      <c r="ALU78" s="219"/>
      <c r="ALV78" s="219"/>
      <c r="ALW78" s="219"/>
      <c r="ALX78" s="219"/>
      <c r="ALY78" s="219"/>
      <c r="ALZ78" s="219"/>
      <c r="AMA78" s="219"/>
      <c r="AMB78" s="219"/>
      <c r="AMC78" s="219"/>
      <c r="AMD78" s="219"/>
      <c r="AME78" s="219"/>
      <c r="AMF78" s="219"/>
      <c r="AMG78" s="219"/>
      <c r="AMH78" s="219"/>
      <c r="AMI78" s="219"/>
      <c r="AMJ78" s="219"/>
      <c r="AMK78" s="219"/>
      <c r="AML78" s="219"/>
      <c r="AMM78" s="219"/>
      <c r="AMN78" s="219"/>
      <c r="AMO78" s="219"/>
      <c r="AMP78" s="219"/>
      <c r="AMQ78" s="219"/>
      <c r="AMR78" s="219"/>
      <c r="AMS78" s="219"/>
      <c r="AMT78" s="219"/>
      <c r="AMU78" s="219"/>
      <c r="AMV78" s="219"/>
      <c r="AMW78" s="219"/>
      <c r="AMX78" s="219"/>
      <c r="AMY78" s="219"/>
      <c r="AMZ78" s="219"/>
      <c r="ANA78" s="219"/>
      <c r="ANB78" s="219"/>
      <c r="ANC78" s="219"/>
      <c r="AND78" s="219"/>
      <c r="ANE78" s="219"/>
      <c r="ANF78" s="219"/>
      <c r="ANG78" s="219"/>
      <c r="ANH78" s="219"/>
      <c r="ANI78" s="219"/>
      <c r="ANJ78" s="219"/>
      <c r="ANK78" s="219"/>
      <c r="ANL78" s="219"/>
      <c r="ANM78" s="219"/>
      <c r="ANN78" s="219"/>
      <c r="ANO78" s="219"/>
      <c r="ANP78" s="219"/>
      <c r="ANQ78" s="219"/>
      <c r="ANR78" s="219"/>
      <c r="ANS78" s="219"/>
      <c r="ANT78" s="219"/>
      <c r="ANU78" s="219"/>
      <c r="ANV78" s="219"/>
      <c r="ANW78" s="219"/>
      <c r="ANX78" s="219"/>
      <c r="ANY78" s="219"/>
      <c r="ANZ78" s="219"/>
      <c r="AOA78" s="219"/>
      <c r="AOB78" s="219"/>
      <c r="AOC78" s="219"/>
      <c r="AOD78" s="219"/>
      <c r="AOE78" s="219"/>
      <c r="AOF78" s="219"/>
      <c r="AOG78" s="219"/>
      <c r="AOH78" s="219"/>
      <c r="AOI78" s="219"/>
      <c r="AOJ78" s="219"/>
      <c r="AOK78" s="219"/>
      <c r="AOL78" s="219"/>
      <c r="AOM78" s="219"/>
      <c r="AON78" s="219"/>
      <c r="AOO78" s="219"/>
      <c r="AOP78" s="219"/>
      <c r="AOQ78" s="219"/>
      <c r="AOR78" s="219"/>
      <c r="AOS78" s="219"/>
      <c r="AOT78" s="219"/>
      <c r="AOU78" s="219"/>
      <c r="AOV78" s="219"/>
      <c r="AOW78" s="219"/>
      <c r="AOX78" s="219"/>
      <c r="AOY78" s="219"/>
      <c r="AOZ78" s="219"/>
      <c r="APA78" s="219"/>
      <c r="APB78" s="219"/>
      <c r="APC78" s="219"/>
      <c r="APD78" s="219"/>
      <c r="APE78" s="219"/>
      <c r="APF78" s="219"/>
      <c r="APG78" s="219"/>
      <c r="APH78" s="219"/>
      <c r="API78" s="219"/>
      <c r="APJ78" s="219"/>
      <c r="APK78" s="219"/>
      <c r="APL78" s="219"/>
      <c r="APM78" s="219"/>
      <c r="APN78" s="219"/>
      <c r="APO78" s="219"/>
      <c r="APP78" s="219"/>
      <c r="APQ78" s="219"/>
      <c r="APR78" s="219"/>
      <c r="APS78" s="219"/>
      <c r="APT78" s="219"/>
      <c r="APU78" s="219"/>
      <c r="APV78" s="219"/>
      <c r="APW78" s="219"/>
      <c r="APX78" s="219"/>
      <c r="APY78" s="219"/>
      <c r="APZ78" s="219"/>
      <c r="AQA78" s="219"/>
      <c r="AQB78" s="219"/>
      <c r="AQC78" s="219"/>
      <c r="AQD78" s="219"/>
      <c r="AQE78" s="219"/>
      <c r="AQF78" s="219"/>
      <c r="AQG78" s="219"/>
      <c r="AQH78" s="219"/>
      <c r="AQI78" s="219"/>
      <c r="AQJ78" s="219"/>
      <c r="AQK78" s="219"/>
      <c r="AQL78" s="219"/>
      <c r="AQM78" s="219"/>
      <c r="AQN78" s="219"/>
      <c r="AQO78" s="219"/>
      <c r="AQP78" s="219"/>
      <c r="AQQ78" s="219"/>
      <c r="AQR78" s="219"/>
      <c r="AQS78" s="219"/>
      <c r="AQT78" s="219"/>
      <c r="AQU78" s="219"/>
      <c r="AQV78" s="219"/>
      <c r="AQW78" s="219"/>
      <c r="AQX78" s="219"/>
      <c r="AQY78" s="219"/>
      <c r="AQZ78" s="219"/>
      <c r="ARA78" s="219"/>
      <c r="ARB78" s="219"/>
      <c r="ARC78" s="219"/>
      <c r="ARD78" s="219"/>
      <c r="ARE78" s="219"/>
      <c r="ARF78" s="219"/>
      <c r="ARG78" s="219"/>
      <c r="ARH78" s="219"/>
      <c r="ARI78" s="219"/>
      <c r="ARJ78" s="219"/>
      <c r="ARK78" s="219"/>
      <c r="ARL78" s="219"/>
      <c r="ARM78" s="219"/>
      <c r="ARN78" s="219"/>
      <c r="ARO78" s="219"/>
      <c r="ARP78" s="219"/>
      <c r="ARQ78" s="219"/>
      <c r="ARR78" s="219"/>
      <c r="ARS78" s="219"/>
      <c r="ART78" s="219"/>
      <c r="ARU78" s="219"/>
      <c r="ARV78" s="219"/>
      <c r="ARW78" s="219"/>
      <c r="ARX78" s="219"/>
      <c r="ARY78" s="219"/>
      <c r="ARZ78" s="219"/>
      <c r="ASA78" s="219"/>
      <c r="ASB78" s="219"/>
      <c r="ASC78" s="219"/>
      <c r="ASD78" s="219"/>
      <c r="ASE78" s="219"/>
      <c r="ASF78" s="219"/>
      <c r="ASG78" s="219"/>
      <c r="ASH78" s="219"/>
      <c r="ASI78" s="219"/>
      <c r="ASJ78" s="219"/>
      <c r="ASK78" s="219"/>
      <c r="ASL78" s="219"/>
      <c r="ASM78" s="219"/>
      <c r="ASN78" s="219"/>
      <c r="ASO78" s="219"/>
      <c r="ASP78" s="219"/>
      <c r="ASQ78" s="219"/>
      <c r="ASR78" s="219"/>
      <c r="ASS78" s="219"/>
      <c r="AST78" s="219"/>
      <c r="ASU78" s="219"/>
      <c r="ASV78" s="219"/>
      <c r="ASW78" s="219"/>
      <c r="ASX78" s="219"/>
      <c r="ASY78" s="219"/>
      <c r="ASZ78" s="219"/>
      <c r="ATA78" s="219"/>
      <c r="ATB78" s="219"/>
      <c r="ATC78" s="219"/>
      <c r="ATD78" s="219"/>
      <c r="ATE78" s="219"/>
      <c r="ATF78" s="219"/>
      <c r="ATG78" s="219"/>
      <c r="ATH78" s="219"/>
      <c r="ATI78" s="219"/>
      <c r="ATJ78" s="219"/>
      <c r="ATK78" s="219"/>
      <c r="ATL78" s="219"/>
      <c r="ATM78" s="219"/>
      <c r="ATN78" s="219"/>
      <c r="ATO78" s="219"/>
      <c r="ATP78" s="219"/>
      <c r="ATQ78" s="219"/>
      <c r="ATR78" s="219"/>
      <c r="ATS78" s="219"/>
      <c r="ATT78" s="219"/>
      <c r="ATU78" s="219"/>
      <c r="ATV78" s="219"/>
      <c r="ATW78" s="219"/>
      <c r="ATX78" s="219"/>
      <c r="ATY78" s="219"/>
      <c r="ATZ78" s="219"/>
      <c r="AUA78" s="219"/>
      <c r="AUB78" s="219"/>
      <c r="AUC78" s="219"/>
      <c r="AUD78" s="219"/>
      <c r="AUE78" s="219"/>
      <c r="AUF78" s="219"/>
      <c r="AUG78" s="219"/>
      <c r="AUH78" s="219"/>
      <c r="AUI78" s="219"/>
      <c r="AUJ78" s="219"/>
      <c r="AUK78" s="219"/>
      <c r="AUL78" s="219"/>
      <c r="AUM78" s="219"/>
      <c r="AUN78" s="219"/>
      <c r="AUO78" s="219"/>
      <c r="AUP78" s="219"/>
      <c r="AUQ78" s="219"/>
      <c r="AUR78" s="219"/>
      <c r="AUS78" s="219"/>
      <c r="AUT78" s="219"/>
      <c r="AUU78" s="219"/>
      <c r="AUV78" s="219"/>
      <c r="AUW78" s="219"/>
      <c r="AUX78" s="219"/>
      <c r="AUY78" s="219"/>
      <c r="AUZ78" s="219"/>
      <c r="AVA78" s="219"/>
      <c r="AVB78" s="219"/>
      <c r="AVC78" s="219"/>
      <c r="AVD78" s="219"/>
      <c r="AVE78" s="219"/>
      <c r="AVF78" s="219"/>
      <c r="AVG78" s="219"/>
      <c r="AVH78" s="219"/>
      <c r="AVI78" s="219"/>
      <c r="AVJ78" s="219"/>
      <c r="AVK78" s="219"/>
      <c r="AVL78" s="219"/>
      <c r="AVM78" s="219"/>
      <c r="AVN78" s="219"/>
      <c r="AVO78" s="219"/>
      <c r="AVP78" s="219"/>
      <c r="AVQ78" s="219"/>
      <c r="AVR78" s="219"/>
      <c r="AVS78" s="219"/>
      <c r="AVT78" s="219"/>
      <c r="AVU78" s="219"/>
      <c r="AVV78" s="219"/>
      <c r="AVW78" s="219"/>
      <c r="AVX78" s="219"/>
      <c r="AVY78" s="219"/>
      <c r="AVZ78" s="219"/>
      <c r="AWA78" s="219"/>
      <c r="AWB78" s="219"/>
      <c r="AWC78" s="219"/>
      <c r="AWD78" s="219"/>
      <c r="AWE78" s="219"/>
      <c r="AWF78" s="219"/>
      <c r="AWG78" s="219"/>
      <c r="AWH78" s="219"/>
      <c r="AWI78" s="219"/>
      <c r="AWJ78" s="219"/>
      <c r="AWK78" s="219"/>
      <c r="AWL78" s="219"/>
      <c r="AWM78" s="219"/>
      <c r="AWN78" s="219"/>
      <c r="AWO78" s="219"/>
      <c r="AWP78" s="219"/>
      <c r="AWQ78" s="219"/>
      <c r="AWR78" s="219"/>
      <c r="AWS78" s="219"/>
      <c r="AWT78" s="219"/>
      <c r="AWU78" s="219"/>
      <c r="AWV78" s="219"/>
      <c r="AWW78" s="219"/>
      <c r="AWX78" s="219"/>
      <c r="AWY78" s="219"/>
      <c r="AWZ78" s="219"/>
      <c r="AXA78" s="219"/>
      <c r="AXB78" s="219"/>
      <c r="AXC78" s="219"/>
      <c r="AXD78" s="219"/>
      <c r="AXE78" s="219"/>
      <c r="AXF78" s="219"/>
      <c r="AXG78" s="219"/>
      <c r="AXH78" s="219"/>
      <c r="AXI78" s="219"/>
      <c r="AXJ78" s="219"/>
      <c r="AXK78" s="219"/>
      <c r="AXL78" s="219"/>
      <c r="AXM78" s="219"/>
      <c r="AXN78" s="219"/>
      <c r="BBY78" s="219"/>
      <c r="BBZ78" s="219"/>
      <c r="BCA78" s="219"/>
      <c r="BCB78" s="219"/>
      <c r="BCC78" s="219"/>
      <c r="BCD78" s="219"/>
      <c r="BCE78" s="219"/>
      <c r="BCF78" s="219"/>
      <c r="BCG78" s="219"/>
      <c r="BCH78" s="219"/>
      <c r="BCI78" s="219"/>
      <c r="BCJ78" s="219"/>
      <c r="BCK78" s="219"/>
      <c r="BCL78" s="219"/>
      <c r="BCM78" s="219"/>
      <c r="BCN78" s="219"/>
      <c r="BCO78" s="219"/>
      <c r="BCP78" s="219"/>
      <c r="BCQ78" s="219"/>
      <c r="BCR78" s="219"/>
      <c r="BKD78" s="219"/>
      <c r="BKE78" s="219"/>
      <c r="BKF78" s="219"/>
      <c r="BKG78" s="219"/>
      <c r="BKH78" s="219"/>
      <c r="BKI78" s="219"/>
      <c r="BKJ78" s="219"/>
      <c r="BKK78" s="219"/>
      <c r="BKL78" s="219"/>
      <c r="BKM78" s="219"/>
      <c r="BKN78" s="219"/>
      <c r="BKO78" s="219"/>
      <c r="BKP78" s="219"/>
      <c r="BKQ78" s="219"/>
      <c r="BKR78" s="219"/>
      <c r="BKS78" s="219"/>
      <c r="BKT78" s="219"/>
      <c r="BKU78" s="219"/>
      <c r="BKV78" s="219"/>
      <c r="BKW78" s="219"/>
      <c r="BKX78" s="219"/>
      <c r="BKY78" s="219"/>
      <c r="BKZ78" s="219"/>
      <c r="BLA78" s="219"/>
      <c r="BLB78" s="219"/>
      <c r="BLC78" s="219"/>
    </row>
    <row r="79" spans="1:1667" x14ac:dyDescent="0.25">
      <c r="A79" s="219"/>
      <c r="B79" s="219"/>
      <c r="C79" s="219"/>
      <c r="D79" s="219"/>
      <c r="E79" s="219"/>
      <c r="F79" s="219"/>
      <c r="G79" s="219"/>
      <c r="H79" s="219"/>
      <c r="I79" s="219"/>
      <c r="J79" s="219"/>
      <c r="K79" s="219"/>
      <c r="L79" s="219"/>
      <c r="M79" s="219"/>
      <c r="N79" s="219"/>
      <c r="O79" s="219"/>
      <c r="P79" s="219"/>
      <c r="Q79" s="219"/>
      <c r="R79" s="219"/>
      <c r="S79" s="219"/>
      <c r="T79" s="219"/>
      <c r="U79" s="219"/>
      <c r="V79" s="219"/>
      <c r="W79" s="219"/>
      <c r="X79" s="219"/>
      <c r="Y79" s="219"/>
      <c r="Z79" s="219"/>
      <c r="AA79" s="219"/>
      <c r="AB79" s="219"/>
      <c r="AC79" s="219"/>
      <c r="AD79" s="219"/>
      <c r="AE79" s="319"/>
      <c r="AF79" s="219"/>
      <c r="AG79" s="219"/>
      <c r="AH79" s="219"/>
      <c r="AI79" s="219"/>
      <c r="AJ79" s="219"/>
      <c r="AK79" s="219"/>
      <c r="AL79" s="219"/>
      <c r="AM79" s="219"/>
      <c r="AN79" s="219"/>
      <c r="AO79" s="219"/>
      <c r="AP79" s="219"/>
      <c r="AQ79" s="219"/>
      <c r="AR79" s="219"/>
      <c r="AS79" s="219"/>
      <c r="AT79" s="219"/>
      <c r="AU79" s="219"/>
      <c r="AV79" s="219"/>
      <c r="AW79" s="219"/>
      <c r="AX79" s="219"/>
      <c r="AY79" s="219"/>
      <c r="AZ79" s="219"/>
      <c r="BA79" s="219"/>
      <c r="BB79" s="219"/>
      <c r="BC79" s="219"/>
      <c r="BD79" s="219"/>
      <c r="BE79" s="219"/>
      <c r="BF79" s="219"/>
      <c r="BG79" s="219"/>
      <c r="BH79" s="219"/>
      <c r="BI79" s="219"/>
      <c r="BJ79" s="219"/>
      <c r="BK79" s="219"/>
      <c r="BL79" s="219"/>
      <c r="BM79" s="219"/>
      <c r="BN79" s="219"/>
      <c r="BO79" s="219"/>
      <c r="BP79" s="219"/>
      <c r="BQ79" s="219"/>
      <c r="BR79" s="219"/>
      <c r="BS79" s="219"/>
      <c r="BT79" s="219"/>
      <c r="BU79" s="219"/>
      <c r="BV79" s="219"/>
      <c r="BW79" s="219"/>
      <c r="BX79" s="219"/>
      <c r="BY79" s="219"/>
      <c r="BZ79" s="219"/>
      <c r="CA79" s="219"/>
      <c r="CB79" s="219"/>
      <c r="CC79" s="219"/>
      <c r="CD79" s="219"/>
      <c r="CE79" s="219"/>
      <c r="CF79" s="219"/>
      <c r="CG79" s="219"/>
      <c r="CH79" s="219"/>
      <c r="CI79" s="219"/>
      <c r="CJ79" s="219"/>
      <c r="CK79" s="219"/>
      <c r="CL79" s="219"/>
      <c r="CM79" s="219"/>
      <c r="CN79" s="219"/>
      <c r="CO79" s="219"/>
      <c r="CP79" s="219"/>
      <c r="CQ79" s="219"/>
      <c r="CR79" s="219"/>
      <c r="CS79" s="219"/>
      <c r="CT79" s="219"/>
      <c r="CU79" s="219"/>
      <c r="CV79" s="219"/>
      <c r="CW79" s="219"/>
      <c r="CX79" s="219"/>
      <c r="CY79" s="219"/>
      <c r="CZ79" s="219"/>
      <c r="DA79" s="219"/>
      <c r="DB79" s="219"/>
      <c r="DC79" s="219"/>
      <c r="DD79" s="219"/>
      <c r="DE79" s="219"/>
      <c r="DF79" s="219"/>
      <c r="DG79" s="219"/>
      <c r="DH79" s="219"/>
      <c r="DI79" s="219"/>
      <c r="DJ79" s="219"/>
      <c r="DK79" s="219"/>
      <c r="DL79" s="219"/>
      <c r="DM79" s="219"/>
      <c r="DN79" s="219"/>
      <c r="DO79" s="219"/>
      <c r="DP79" s="219"/>
      <c r="DQ79" s="219"/>
      <c r="DR79" s="219"/>
      <c r="DS79" s="219"/>
      <c r="DT79" s="219"/>
      <c r="DU79" s="219"/>
      <c r="DV79" s="219"/>
      <c r="DW79" s="219"/>
      <c r="DX79" s="219"/>
      <c r="DY79" s="219"/>
      <c r="DZ79" s="219"/>
      <c r="EA79" s="219"/>
      <c r="EB79" s="219"/>
      <c r="EC79" s="219"/>
      <c r="ED79" s="219"/>
      <c r="EE79" s="219"/>
      <c r="EF79" s="219"/>
      <c r="EG79" s="219"/>
      <c r="EH79" s="219"/>
      <c r="EI79" s="219"/>
      <c r="EJ79" s="219"/>
      <c r="EK79" s="219"/>
      <c r="EL79" s="219"/>
      <c r="EM79" s="219"/>
      <c r="EN79" s="219"/>
      <c r="EO79" s="219"/>
      <c r="EP79" s="219"/>
      <c r="EQ79" s="219"/>
      <c r="ER79" s="219"/>
      <c r="ES79" s="219"/>
      <c r="ET79" s="219"/>
      <c r="EU79" s="219"/>
      <c r="EV79" s="219"/>
      <c r="EW79" s="219"/>
      <c r="EX79" s="219"/>
      <c r="EY79" s="219"/>
      <c r="EZ79" s="219"/>
      <c r="FA79" s="219"/>
      <c r="FB79" s="219"/>
      <c r="FC79" s="219"/>
      <c r="FD79" s="219"/>
      <c r="FE79" s="219"/>
      <c r="FF79" s="219"/>
      <c r="FG79" s="219"/>
      <c r="FH79" s="219"/>
      <c r="FI79" s="219"/>
      <c r="FJ79" s="219"/>
      <c r="FK79" s="219"/>
      <c r="FL79" s="219"/>
      <c r="FM79" s="219"/>
      <c r="FN79" s="219"/>
      <c r="FO79" s="219"/>
      <c r="FP79" s="219"/>
      <c r="FQ79" s="219"/>
      <c r="FR79" s="219"/>
      <c r="FS79" s="219"/>
      <c r="FT79" s="219"/>
      <c r="FU79" s="219"/>
      <c r="FV79" s="219"/>
      <c r="FW79" s="219"/>
      <c r="FX79" s="219"/>
      <c r="FY79" s="219"/>
      <c r="FZ79" s="219"/>
      <c r="GA79" s="219"/>
      <c r="GB79" s="219"/>
      <c r="GC79" s="219"/>
      <c r="GD79" s="219"/>
      <c r="GE79" s="219"/>
      <c r="GF79" s="219"/>
      <c r="GG79" s="219"/>
      <c r="GH79" s="219"/>
      <c r="GI79" s="219"/>
      <c r="GJ79" s="219"/>
      <c r="GK79" s="219"/>
      <c r="GL79" s="219"/>
      <c r="GM79" s="219"/>
      <c r="GN79" s="219"/>
      <c r="GO79" s="219"/>
      <c r="GP79" s="219"/>
      <c r="GQ79" s="219"/>
      <c r="GR79" s="219"/>
      <c r="GS79" s="219"/>
      <c r="GT79" s="219"/>
      <c r="GU79" s="219"/>
      <c r="GV79" s="219"/>
      <c r="GW79" s="219"/>
      <c r="GX79" s="219"/>
      <c r="GY79" s="219"/>
      <c r="GZ79" s="219"/>
      <c r="HA79" s="219"/>
      <c r="HB79" s="219"/>
      <c r="HC79" s="219"/>
      <c r="HD79" s="219"/>
      <c r="HE79" s="219"/>
      <c r="HF79" s="219"/>
      <c r="HG79" s="219"/>
      <c r="HH79" s="219"/>
      <c r="HI79" s="219"/>
      <c r="HJ79" s="219"/>
      <c r="HK79" s="219"/>
      <c r="HL79" s="219"/>
      <c r="HM79" s="219"/>
      <c r="HN79" s="219"/>
      <c r="HO79" s="219"/>
      <c r="HP79" s="219"/>
      <c r="HQ79" s="219"/>
      <c r="HR79" s="219"/>
      <c r="HS79" s="219"/>
      <c r="HT79" s="219"/>
      <c r="HU79" s="219"/>
      <c r="HV79" s="219"/>
      <c r="HW79" s="219"/>
      <c r="HX79" s="219"/>
      <c r="HY79" s="219"/>
      <c r="HZ79" s="219"/>
      <c r="IA79" s="219"/>
      <c r="IB79" s="219"/>
      <c r="IC79" s="219"/>
      <c r="ID79" s="219"/>
      <c r="IE79" s="219"/>
      <c r="IF79" s="219"/>
      <c r="IG79" s="219"/>
      <c r="IH79" s="219"/>
      <c r="II79" s="219"/>
      <c r="IJ79" s="219"/>
      <c r="IK79" s="219"/>
      <c r="IL79" s="219"/>
      <c r="IM79" s="219"/>
      <c r="IN79" s="219"/>
      <c r="IO79" s="219"/>
      <c r="IP79" s="219"/>
      <c r="IQ79" s="219"/>
      <c r="IR79" s="219"/>
      <c r="IS79" s="219"/>
      <c r="IT79" s="219"/>
      <c r="IU79" s="219"/>
      <c r="IV79" s="219"/>
      <c r="IW79" s="219"/>
      <c r="IX79" s="219"/>
      <c r="IY79" s="219"/>
      <c r="IZ79" s="219"/>
      <c r="JA79" s="219"/>
      <c r="JB79" s="219"/>
      <c r="JC79" s="219"/>
      <c r="JD79" s="219"/>
      <c r="JE79" s="219"/>
      <c r="JF79" s="219"/>
      <c r="JG79" s="219"/>
      <c r="JH79" s="219"/>
      <c r="JI79" s="219"/>
      <c r="JJ79" s="219"/>
      <c r="JK79" s="219"/>
      <c r="JL79" s="219"/>
      <c r="JM79" s="219"/>
      <c r="JN79" s="219"/>
      <c r="JO79" s="219"/>
      <c r="JP79" s="219"/>
      <c r="JQ79" s="219"/>
      <c r="JR79" s="219"/>
      <c r="JS79" s="219"/>
      <c r="JT79" s="219"/>
      <c r="JU79" s="219"/>
      <c r="JV79" s="219"/>
      <c r="JW79" s="219"/>
      <c r="JX79" s="219"/>
      <c r="JY79" s="219"/>
      <c r="JZ79" s="219"/>
      <c r="KA79" s="219"/>
      <c r="KV79" s="219"/>
      <c r="KW79" s="219"/>
      <c r="KX79" s="219"/>
      <c r="KY79" s="219"/>
      <c r="KZ79" s="219"/>
      <c r="LA79" s="219"/>
      <c r="LB79" s="219"/>
      <c r="LC79" s="219"/>
      <c r="NJ79" s="219"/>
      <c r="NK79" s="219"/>
      <c r="NL79" s="219"/>
      <c r="NM79" s="219"/>
      <c r="NN79" s="219"/>
      <c r="NO79" s="219"/>
      <c r="NP79" s="219"/>
      <c r="NQ79" s="219"/>
      <c r="NR79" s="219"/>
      <c r="NS79" s="219"/>
      <c r="NT79" s="219"/>
      <c r="NU79" s="219"/>
      <c r="NV79" s="219"/>
      <c r="NW79" s="219"/>
      <c r="NX79" s="219"/>
      <c r="NY79" s="219"/>
      <c r="NZ79" s="219"/>
      <c r="OA79" s="219"/>
      <c r="OB79" s="219"/>
      <c r="OC79" s="219"/>
      <c r="OD79" s="219"/>
      <c r="OE79" s="219"/>
      <c r="OF79" s="219"/>
      <c r="OG79" s="219"/>
      <c r="OH79" s="219"/>
      <c r="OI79" s="219"/>
      <c r="OJ79" s="219"/>
      <c r="OK79" s="219"/>
      <c r="OL79" s="219"/>
      <c r="OM79" s="219"/>
      <c r="ON79" s="219"/>
      <c r="OO79" s="219"/>
      <c r="OP79" s="219"/>
      <c r="OQ79" s="219"/>
      <c r="OR79" s="219"/>
      <c r="OS79" s="219"/>
      <c r="OT79" s="219"/>
      <c r="OU79" s="219"/>
      <c r="OV79" s="219"/>
      <c r="OW79" s="219"/>
      <c r="OX79" s="219"/>
      <c r="OY79" s="219"/>
      <c r="OZ79" s="219"/>
      <c r="PA79" s="219"/>
      <c r="PB79" s="219"/>
      <c r="PC79" s="219"/>
      <c r="PD79" s="219"/>
      <c r="PE79" s="219"/>
      <c r="PF79" s="219"/>
      <c r="PG79" s="219"/>
      <c r="PH79" s="219"/>
      <c r="PI79" s="219"/>
      <c r="PJ79" s="219"/>
      <c r="PK79" s="219"/>
      <c r="PL79" s="219"/>
      <c r="PM79" s="219"/>
      <c r="PN79" s="219"/>
      <c r="PO79" s="219"/>
      <c r="PP79" s="219"/>
      <c r="PQ79" s="219"/>
      <c r="PR79" s="219"/>
      <c r="PS79" s="219"/>
      <c r="PT79" s="219"/>
      <c r="PU79" s="219"/>
      <c r="PV79" s="219"/>
      <c r="PW79" s="219"/>
      <c r="PX79" s="219"/>
      <c r="PY79" s="219"/>
      <c r="PZ79" s="219"/>
      <c r="QA79" s="219"/>
      <c r="QB79" s="219"/>
      <c r="QC79" s="219"/>
      <c r="QD79" s="219"/>
      <c r="QE79" s="219"/>
      <c r="QF79" s="219"/>
      <c r="QG79" s="219"/>
      <c r="QH79" s="219"/>
      <c r="QI79" s="219"/>
      <c r="QJ79" s="219"/>
      <c r="QK79" s="219"/>
      <c r="QL79" s="219"/>
      <c r="QM79" s="219"/>
      <c r="QN79" s="219"/>
      <c r="QO79" s="219"/>
      <c r="QP79" s="219"/>
      <c r="QQ79" s="219"/>
      <c r="QR79" s="219"/>
      <c r="QS79" s="219"/>
      <c r="QT79" s="219"/>
      <c r="QU79" s="219"/>
      <c r="QV79" s="219"/>
      <c r="QW79" s="219"/>
      <c r="QX79" s="219"/>
      <c r="QY79" s="219"/>
      <c r="QZ79" s="219"/>
      <c r="RA79" s="219"/>
      <c r="RB79" s="219"/>
      <c r="RC79" s="219"/>
      <c r="RD79" s="219"/>
      <c r="RE79" s="219"/>
      <c r="RF79" s="219"/>
      <c r="RG79" s="219"/>
      <c r="RH79" s="219"/>
      <c r="RI79" s="219"/>
      <c r="RJ79" s="219"/>
      <c r="RK79" s="219"/>
      <c r="RL79" s="219"/>
      <c r="RM79" s="219"/>
      <c r="RN79" s="219"/>
      <c r="RO79" s="219"/>
      <c r="RP79" s="219"/>
      <c r="RQ79" s="219"/>
      <c r="RR79" s="219"/>
      <c r="RS79" s="219"/>
      <c r="RT79" s="219"/>
      <c r="RU79" s="219"/>
      <c r="RV79" s="219"/>
      <c r="RW79" s="219"/>
      <c r="RX79" s="219"/>
      <c r="RY79" s="219"/>
      <c r="RZ79" s="219"/>
      <c r="SA79" s="219"/>
      <c r="SB79" s="219"/>
      <c r="SC79" s="219"/>
      <c r="SD79" s="219"/>
      <c r="SE79" s="219"/>
      <c r="SF79" s="219"/>
      <c r="SG79" s="219"/>
      <c r="SH79" s="219"/>
      <c r="SI79" s="219"/>
      <c r="SJ79" s="219"/>
      <c r="SK79" s="219"/>
      <c r="SL79" s="219"/>
      <c r="SM79" s="219"/>
      <c r="SN79" s="219"/>
      <c r="SO79" s="237"/>
      <c r="SP79" s="237"/>
      <c r="SQ79" s="295"/>
      <c r="SR79" s="295"/>
      <c r="TV79" s="219"/>
      <c r="TW79" s="219"/>
      <c r="TX79" s="219"/>
      <c r="TY79" s="219"/>
      <c r="XY79" s="219"/>
      <c r="XZ79" s="219"/>
      <c r="YA79" s="219"/>
      <c r="YB79" s="219"/>
      <c r="YC79" s="219"/>
      <c r="AAG79" s="219"/>
      <c r="AAH79" s="219"/>
      <c r="AAI79" s="219"/>
      <c r="AAJ79" s="219"/>
      <c r="AAK79" s="219"/>
      <c r="AAL79" s="219"/>
      <c r="AAM79" s="219"/>
      <c r="AAN79" s="219"/>
      <c r="AAO79" s="219"/>
      <c r="AAP79" s="219"/>
      <c r="AAQ79" s="219"/>
      <c r="AAR79" s="219"/>
      <c r="AAS79" s="219"/>
      <c r="AAT79" s="219"/>
      <c r="AAU79" s="219"/>
      <c r="AAV79" s="219"/>
      <c r="AAW79" s="219"/>
      <c r="AAX79" s="219"/>
      <c r="AAY79" s="219"/>
      <c r="AAZ79" s="219"/>
      <c r="ABA79" s="219"/>
      <c r="ABB79" s="219"/>
      <c r="ABC79" s="219"/>
      <c r="ABD79" s="219"/>
      <c r="ABE79" s="219"/>
      <c r="ABF79" s="219"/>
      <c r="ABG79" s="219"/>
      <c r="ABH79" s="219"/>
      <c r="ABI79" s="219"/>
      <c r="ABJ79" s="219"/>
      <c r="ABK79" s="219"/>
      <c r="ABL79" s="219"/>
      <c r="ABM79" s="219"/>
      <c r="ABN79" s="219"/>
      <c r="ABO79" s="219"/>
      <c r="ABP79" s="219"/>
      <c r="ABQ79" s="219"/>
      <c r="ABR79" s="219"/>
      <c r="ABS79" s="219"/>
      <c r="ABT79" s="219"/>
      <c r="ABU79" s="219"/>
      <c r="ABV79" s="219"/>
      <c r="ABW79" s="219"/>
      <c r="ABX79" s="219"/>
      <c r="ABY79" s="219"/>
      <c r="ABZ79" s="219"/>
      <c r="AJQ79" s="219"/>
      <c r="AJR79" s="219"/>
      <c r="AJS79" s="219"/>
      <c r="AJT79" s="219"/>
      <c r="AJU79" s="219"/>
      <c r="AJV79" s="219"/>
      <c r="AJW79" s="219"/>
      <c r="AJX79" s="219"/>
      <c r="AJY79" s="219"/>
      <c r="AJZ79" s="219"/>
      <c r="AKA79" s="219"/>
      <c r="AKB79" s="219"/>
      <c r="AKC79" s="219"/>
      <c r="AKD79" s="219"/>
      <c r="AKE79" s="219"/>
      <c r="AKF79" s="219"/>
      <c r="AKG79" s="219"/>
      <c r="AKH79" s="219"/>
      <c r="AKI79" s="219"/>
      <c r="AKJ79" s="219"/>
      <c r="AKK79" s="219"/>
      <c r="AKL79" s="219"/>
      <c r="AKM79" s="219"/>
      <c r="AKN79" s="219"/>
      <c r="AKO79" s="219"/>
      <c r="AKP79" s="219"/>
      <c r="AKQ79" s="219"/>
      <c r="AKR79" s="219"/>
      <c r="AKS79" s="219"/>
      <c r="AKT79" s="219"/>
      <c r="AKU79" s="219"/>
      <c r="AKV79" s="219"/>
      <c r="AKW79" s="219"/>
      <c r="AKX79" s="219"/>
      <c r="AKY79" s="219"/>
      <c r="AKZ79" s="219"/>
      <c r="ALA79" s="219"/>
      <c r="ALB79" s="219"/>
      <c r="ALC79" s="219"/>
      <c r="ALD79" s="219"/>
      <c r="ALE79" s="219"/>
      <c r="ALF79" s="219"/>
      <c r="ALG79" s="219"/>
      <c r="ALH79" s="219"/>
      <c r="ALI79" s="219"/>
      <c r="ALJ79" s="219"/>
      <c r="ALK79" s="219"/>
      <c r="ALL79" s="219"/>
      <c r="ALM79" s="219"/>
      <c r="ALN79" s="219"/>
      <c r="ALO79" s="219"/>
      <c r="ALP79" s="219"/>
      <c r="ALQ79" s="219"/>
      <c r="ALR79" s="219"/>
      <c r="ALS79" s="219"/>
      <c r="ALT79" s="219"/>
      <c r="ALU79" s="219"/>
      <c r="ALV79" s="219"/>
      <c r="ALW79" s="219"/>
      <c r="ALX79" s="219"/>
      <c r="ALY79" s="219"/>
      <c r="ALZ79" s="219"/>
      <c r="AMA79" s="219"/>
      <c r="AMB79" s="219"/>
      <c r="AMC79" s="219"/>
      <c r="AMD79" s="219"/>
      <c r="AME79" s="219"/>
      <c r="AMF79" s="219"/>
      <c r="AMG79" s="219"/>
      <c r="AMH79" s="219"/>
      <c r="AMI79" s="219"/>
      <c r="AMJ79" s="219"/>
      <c r="AMK79" s="219"/>
      <c r="AML79" s="219"/>
      <c r="AMM79" s="219"/>
      <c r="AMN79" s="219"/>
      <c r="AMO79" s="219"/>
      <c r="AMP79" s="219"/>
      <c r="AMQ79" s="219"/>
      <c r="AMR79" s="219"/>
      <c r="AMS79" s="219"/>
      <c r="AMT79" s="219"/>
      <c r="AMU79" s="219"/>
      <c r="AMV79" s="219"/>
      <c r="AMW79" s="219"/>
      <c r="AMX79" s="219"/>
      <c r="AMY79" s="219"/>
      <c r="AMZ79" s="219"/>
      <c r="ANA79" s="219"/>
      <c r="ANB79" s="219"/>
      <c r="ANC79" s="219"/>
      <c r="AND79" s="219"/>
      <c r="ANE79" s="219"/>
      <c r="ANF79" s="219"/>
      <c r="ANG79" s="219"/>
      <c r="ANH79" s="219"/>
      <c r="ANI79" s="219"/>
      <c r="ANJ79" s="219"/>
      <c r="ANK79" s="219"/>
      <c r="ANL79" s="219"/>
      <c r="ANM79" s="219"/>
      <c r="ANN79" s="219"/>
      <c r="ANO79" s="219"/>
      <c r="ANP79" s="219"/>
      <c r="ANQ79" s="219"/>
      <c r="ANR79" s="219"/>
      <c r="ANS79" s="219"/>
      <c r="ANT79" s="219"/>
      <c r="ANU79" s="219"/>
      <c r="ANV79" s="219"/>
      <c r="ANW79" s="219"/>
      <c r="ANX79" s="219"/>
      <c r="ANY79" s="219"/>
      <c r="ANZ79" s="219"/>
      <c r="AOA79" s="219"/>
      <c r="AOB79" s="219"/>
      <c r="AOC79" s="219"/>
      <c r="AOD79" s="219"/>
      <c r="AOE79" s="219"/>
      <c r="AOF79" s="219"/>
      <c r="AOG79" s="219"/>
      <c r="AOH79" s="219"/>
      <c r="AOI79" s="219"/>
      <c r="AOJ79" s="219"/>
      <c r="AOK79" s="219"/>
      <c r="AOL79" s="219"/>
      <c r="AOM79" s="219"/>
      <c r="AON79" s="219"/>
      <c r="AOO79" s="219"/>
      <c r="AOP79" s="219"/>
      <c r="AOQ79" s="219"/>
      <c r="AOR79" s="219"/>
      <c r="AOS79" s="219"/>
      <c r="AOT79" s="219"/>
      <c r="AOU79" s="219"/>
      <c r="AOV79" s="219"/>
      <c r="AOW79" s="219"/>
      <c r="AOX79" s="219"/>
      <c r="AOY79" s="219"/>
      <c r="AOZ79" s="219"/>
      <c r="APA79" s="219"/>
      <c r="APB79" s="219"/>
      <c r="APC79" s="219"/>
      <c r="APD79" s="219"/>
      <c r="APE79" s="219"/>
      <c r="APF79" s="219"/>
      <c r="APG79" s="219"/>
      <c r="APH79" s="219"/>
      <c r="API79" s="219"/>
      <c r="APJ79" s="219"/>
      <c r="APK79" s="219"/>
      <c r="APL79" s="219"/>
      <c r="APM79" s="219"/>
      <c r="APN79" s="219"/>
      <c r="APO79" s="219"/>
      <c r="APP79" s="219"/>
      <c r="APQ79" s="219"/>
      <c r="APR79" s="219"/>
      <c r="APS79" s="219"/>
      <c r="APT79" s="219"/>
      <c r="APU79" s="219"/>
      <c r="APV79" s="219"/>
      <c r="APW79" s="219"/>
      <c r="APX79" s="219"/>
      <c r="APY79" s="219"/>
      <c r="APZ79" s="219"/>
      <c r="AQA79" s="219"/>
      <c r="AQB79" s="219"/>
      <c r="AQC79" s="219"/>
      <c r="AQD79" s="219"/>
      <c r="AQE79" s="219"/>
      <c r="AQF79" s="219"/>
      <c r="AQG79" s="219"/>
      <c r="AQH79" s="219"/>
      <c r="AQI79" s="219"/>
      <c r="AQJ79" s="219"/>
      <c r="AQK79" s="219"/>
      <c r="AQL79" s="219"/>
      <c r="AQM79" s="219"/>
      <c r="AQN79" s="219"/>
      <c r="AQO79" s="219"/>
      <c r="AQP79" s="219"/>
      <c r="AQQ79" s="219"/>
      <c r="AQR79" s="219"/>
      <c r="AQS79" s="219"/>
      <c r="AQT79" s="219"/>
      <c r="AQU79" s="219"/>
      <c r="AQV79" s="219"/>
      <c r="AQW79" s="219"/>
      <c r="AQX79" s="219"/>
      <c r="AQY79" s="219"/>
      <c r="AQZ79" s="219"/>
      <c r="ARA79" s="219"/>
      <c r="ARB79" s="219"/>
      <c r="ARC79" s="219"/>
      <c r="ARD79" s="219"/>
      <c r="ARE79" s="219"/>
      <c r="ARF79" s="219"/>
      <c r="ARG79" s="219"/>
      <c r="ARH79" s="219"/>
      <c r="ARI79" s="219"/>
      <c r="ARJ79" s="219"/>
      <c r="ARK79" s="219"/>
      <c r="ARL79" s="219"/>
      <c r="ARM79" s="219"/>
      <c r="ARN79" s="219"/>
      <c r="ARO79" s="219"/>
      <c r="ARP79" s="219"/>
      <c r="ARQ79" s="219"/>
      <c r="ARR79" s="219"/>
      <c r="ARS79" s="219"/>
      <c r="ART79" s="219"/>
      <c r="ARU79" s="219"/>
      <c r="ARV79" s="219"/>
      <c r="ARW79" s="219"/>
      <c r="ARX79" s="219"/>
      <c r="ARY79" s="219"/>
      <c r="ARZ79" s="219"/>
      <c r="ASA79" s="219"/>
      <c r="ASB79" s="219"/>
      <c r="ASC79" s="219"/>
      <c r="ASD79" s="219"/>
      <c r="ASE79" s="219"/>
      <c r="ASF79" s="219"/>
      <c r="ASG79" s="219"/>
      <c r="ASH79" s="219"/>
      <c r="ASI79" s="219"/>
      <c r="ASJ79" s="219"/>
      <c r="ASK79" s="219"/>
      <c r="ASL79" s="219"/>
      <c r="ASM79" s="219"/>
      <c r="ASN79" s="219"/>
      <c r="ASO79" s="219"/>
      <c r="ASP79" s="219"/>
      <c r="ASQ79" s="219"/>
      <c r="ASR79" s="219"/>
      <c r="ASS79" s="219"/>
      <c r="AST79" s="219"/>
      <c r="ASU79" s="219"/>
      <c r="ASV79" s="219"/>
      <c r="ASW79" s="219"/>
      <c r="ASX79" s="219"/>
      <c r="ASY79" s="219"/>
      <c r="ASZ79" s="219"/>
      <c r="ATA79" s="219"/>
      <c r="ATB79" s="219"/>
      <c r="ATC79" s="219"/>
      <c r="ATD79" s="219"/>
      <c r="ATE79" s="219"/>
      <c r="ATF79" s="219"/>
      <c r="ATG79" s="219"/>
      <c r="ATH79" s="219"/>
      <c r="ATI79" s="219"/>
      <c r="ATJ79" s="219"/>
      <c r="ATK79" s="219"/>
      <c r="ATL79" s="219"/>
      <c r="ATM79" s="219"/>
      <c r="ATN79" s="219"/>
      <c r="ATO79" s="219"/>
      <c r="ATP79" s="219"/>
      <c r="ATQ79" s="219"/>
      <c r="ATR79" s="219"/>
      <c r="ATS79" s="219"/>
      <c r="ATT79" s="219"/>
      <c r="ATU79" s="219"/>
      <c r="ATV79" s="219"/>
      <c r="ATW79" s="219"/>
      <c r="ATX79" s="219"/>
      <c r="ATY79" s="219"/>
      <c r="ATZ79" s="219"/>
      <c r="AUA79" s="219"/>
      <c r="AUB79" s="219"/>
      <c r="AUC79" s="219"/>
      <c r="AUD79" s="219"/>
      <c r="AUE79" s="219"/>
      <c r="AUF79" s="219"/>
      <c r="AUG79" s="219"/>
      <c r="AUH79" s="219"/>
      <c r="AUI79" s="219"/>
      <c r="AUJ79" s="219"/>
      <c r="AUK79" s="219"/>
      <c r="AUL79" s="219"/>
      <c r="AUM79" s="219"/>
      <c r="AUN79" s="219"/>
      <c r="AUO79" s="219"/>
      <c r="AUP79" s="219"/>
      <c r="AUQ79" s="219"/>
      <c r="AUR79" s="219"/>
      <c r="AUS79" s="219"/>
      <c r="AUT79" s="219"/>
      <c r="AUU79" s="219"/>
      <c r="AUV79" s="219"/>
      <c r="AUW79" s="219"/>
      <c r="AUX79" s="219"/>
      <c r="AUY79" s="219"/>
      <c r="AUZ79" s="219"/>
      <c r="AVA79" s="219"/>
      <c r="AVB79" s="219"/>
      <c r="AVC79" s="219"/>
      <c r="AVD79" s="219"/>
      <c r="AVE79" s="219"/>
      <c r="AVF79" s="219"/>
      <c r="AVG79" s="219"/>
      <c r="AVH79" s="219"/>
      <c r="AVI79" s="219"/>
      <c r="AVJ79" s="219"/>
      <c r="AVK79" s="219"/>
      <c r="AVL79" s="219"/>
      <c r="AVM79" s="219"/>
      <c r="AVN79" s="219"/>
      <c r="AVO79" s="219"/>
      <c r="AVP79" s="219"/>
      <c r="AVQ79" s="219"/>
      <c r="AVR79" s="219"/>
      <c r="AVS79" s="219"/>
      <c r="AVT79" s="219"/>
      <c r="AVU79" s="219"/>
      <c r="AVV79" s="219"/>
      <c r="AVW79" s="219"/>
      <c r="AVX79" s="219"/>
      <c r="AVY79" s="219"/>
      <c r="AVZ79" s="219"/>
      <c r="AWA79" s="219"/>
      <c r="AWB79" s="219"/>
      <c r="AWC79" s="219"/>
      <c r="AWD79" s="219"/>
      <c r="AWE79" s="219"/>
      <c r="AWF79" s="219"/>
      <c r="AWG79" s="219"/>
      <c r="AWH79" s="219"/>
      <c r="AWI79" s="219"/>
      <c r="AWJ79" s="219"/>
      <c r="AWK79" s="219"/>
      <c r="AWL79" s="219"/>
      <c r="AWM79" s="219"/>
      <c r="AWN79" s="219"/>
      <c r="AWO79" s="219"/>
      <c r="AWP79" s="219"/>
      <c r="AWQ79" s="219"/>
      <c r="AWR79" s="219"/>
      <c r="AWS79" s="219"/>
      <c r="AWT79" s="219"/>
      <c r="AWU79" s="219"/>
      <c r="AWV79" s="219"/>
      <c r="AWW79" s="219"/>
      <c r="AWX79" s="219"/>
      <c r="AWY79" s="219"/>
      <c r="AWZ79" s="219"/>
      <c r="AXA79" s="219"/>
      <c r="AXB79" s="219"/>
      <c r="AXC79" s="219"/>
      <c r="AXD79" s="219"/>
      <c r="AXE79" s="219"/>
      <c r="AXF79" s="219"/>
      <c r="AXG79" s="219"/>
      <c r="AXH79" s="219"/>
      <c r="AXI79" s="219"/>
      <c r="AXJ79" s="219"/>
      <c r="AXK79" s="219"/>
      <c r="AXL79" s="219"/>
      <c r="AXM79" s="219"/>
      <c r="AXN79" s="219"/>
      <c r="BBY79" s="219"/>
      <c r="BBZ79" s="219"/>
      <c r="BCA79" s="219"/>
      <c r="BCB79" s="219"/>
      <c r="BCC79" s="219"/>
      <c r="BCD79" s="219"/>
      <c r="BCE79" s="219"/>
      <c r="BCF79" s="219"/>
      <c r="BCG79" s="219"/>
      <c r="BCH79" s="219"/>
      <c r="BCI79" s="219"/>
      <c r="BCJ79" s="219"/>
      <c r="BCK79" s="219"/>
      <c r="BCL79" s="219"/>
      <c r="BCM79" s="219"/>
      <c r="BCN79" s="219"/>
      <c r="BCO79" s="219"/>
      <c r="BCP79" s="219"/>
      <c r="BCQ79" s="219"/>
      <c r="BCR79" s="219"/>
      <c r="BKD79" s="219"/>
      <c r="BKE79" s="219"/>
      <c r="BKF79" s="219"/>
      <c r="BKG79" s="219"/>
      <c r="BKH79" s="219"/>
      <c r="BKI79" s="219"/>
      <c r="BKJ79" s="219"/>
      <c r="BKK79" s="219"/>
      <c r="BKL79" s="219"/>
      <c r="BKM79" s="219"/>
      <c r="BKN79" s="219"/>
      <c r="BKO79" s="219"/>
      <c r="BKP79" s="219"/>
      <c r="BKQ79" s="219"/>
      <c r="BKR79" s="219"/>
      <c r="BKS79" s="219"/>
      <c r="BKT79" s="219"/>
      <c r="BKU79" s="219"/>
      <c r="BKV79" s="219"/>
      <c r="BKW79" s="219"/>
      <c r="BKX79" s="219"/>
      <c r="BKY79" s="219"/>
      <c r="BKZ79" s="219"/>
      <c r="BLA79" s="219"/>
      <c r="BLB79" s="219"/>
      <c r="BLC79" s="219"/>
    </row>
    <row r="80" spans="1:1667" x14ac:dyDescent="0.25">
      <c r="A80" s="219"/>
      <c r="B80" s="219"/>
      <c r="C80" s="219"/>
      <c r="D80" s="219"/>
      <c r="E80" s="219"/>
      <c r="F80" s="219"/>
      <c r="G80" s="219"/>
      <c r="H80" s="219"/>
      <c r="I80" s="219"/>
      <c r="J80" s="219"/>
      <c r="K80" s="219"/>
      <c r="L80" s="219"/>
      <c r="M80" s="219"/>
      <c r="N80" s="219"/>
      <c r="O80" s="219"/>
      <c r="P80" s="219"/>
      <c r="Q80" s="219"/>
      <c r="R80" s="219"/>
      <c r="S80" s="219"/>
      <c r="T80" s="219"/>
      <c r="U80" s="219"/>
      <c r="V80" s="219"/>
      <c r="W80" s="219"/>
      <c r="X80" s="219"/>
      <c r="Y80" s="219"/>
      <c r="Z80" s="219"/>
      <c r="AA80" s="219"/>
      <c r="AB80" s="219"/>
      <c r="AC80" s="219"/>
      <c r="AD80" s="219"/>
      <c r="AE80" s="319"/>
      <c r="AF80" s="219"/>
      <c r="AG80" s="219"/>
      <c r="AH80" s="219"/>
      <c r="AI80" s="219"/>
      <c r="AJ80" s="219"/>
      <c r="AK80" s="219"/>
      <c r="AL80" s="219"/>
      <c r="AM80" s="219"/>
      <c r="AN80" s="219"/>
      <c r="AO80" s="219"/>
      <c r="AP80" s="219"/>
      <c r="AQ80" s="219"/>
      <c r="AR80" s="219"/>
      <c r="AS80" s="219"/>
      <c r="AT80" s="219"/>
      <c r="AU80" s="219"/>
      <c r="AV80" s="219"/>
      <c r="AW80" s="219"/>
      <c r="AX80" s="219"/>
      <c r="AY80" s="219"/>
      <c r="AZ80" s="219"/>
      <c r="BA80" s="219"/>
      <c r="BB80" s="219"/>
      <c r="BC80" s="219"/>
      <c r="BD80" s="219"/>
      <c r="BE80" s="219"/>
      <c r="BF80" s="219"/>
      <c r="BG80" s="219"/>
      <c r="BH80" s="219"/>
      <c r="BI80" s="219"/>
      <c r="BJ80" s="219"/>
      <c r="BK80" s="219"/>
      <c r="BL80" s="219"/>
      <c r="BM80" s="219"/>
      <c r="BN80" s="219"/>
      <c r="BO80" s="219"/>
      <c r="BP80" s="219"/>
      <c r="BQ80" s="219"/>
      <c r="BR80" s="219"/>
      <c r="BS80" s="219"/>
      <c r="BT80" s="219"/>
      <c r="BU80" s="219"/>
      <c r="BV80" s="219"/>
      <c r="BW80" s="219"/>
      <c r="BX80" s="219"/>
      <c r="BY80" s="219"/>
      <c r="BZ80" s="219"/>
      <c r="CA80" s="219"/>
      <c r="CB80" s="219"/>
      <c r="CC80" s="219"/>
      <c r="CD80" s="219"/>
      <c r="CE80" s="219"/>
      <c r="CF80" s="219"/>
      <c r="CG80" s="219"/>
      <c r="CH80" s="219"/>
      <c r="CI80" s="219"/>
      <c r="CJ80" s="219"/>
      <c r="CK80" s="219"/>
      <c r="CL80" s="219"/>
      <c r="CM80" s="219"/>
      <c r="CN80" s="219"/>
      <c r="CO80" s="219"/>
      <c r="CP80" s="219"/>
      <c r="CQ80" s="219"/>
      <c r="CR80" s="219"/>
      <c r="CS80" s="219"/>
      <c r="CT80" s="219"/>
      <c r="CU80" s="219"/>
      <c r="CV80" s="219"/>
      <c r="CW80" s="219"/>
      <c r="CX80" s="219"/>
      <c r="CY80" s="219"/>
      <c r="CZ80" s="219"/>
      <c r="DA80" s="219"/>
      <c r="DB80" s="219"/>
      <c r="DC80" s="219"/>
      <c r="DD80" s="219"/>
      <c r="DE80" s="219"/>
      <c r="DF80" s="219"/>
      <c r="DG80" s="219"/>
      <c r="DH80" s="219"/>
      <c r="DI80" s="219"/>
      <c r="DJ80" s="219"/>
      <c r="DK80" s="219"/>
      <c r="DL80" s="219"/>
      <c r="DM80" s="219"/>
      <c r="DN80" s="219"/>
      <c r="DO80" s="219"/>
      <c r="DP80" s="219"/>
      <c r="DQ80" s="219"/>
      <c r="DR80" s="219"/>
      <c r="DS80" s="219"/>
      <c r="DT80" s="219"/>
      <c r="DU80" s="219"/>
      <c r="DV80" s="219"/>
      <c r="DW80" s="219"/>
      <c r="DX80" s="219"/>
      <c r="DY80" s="219"/>
      <c r="DZ80" s="219"/>
      <c r="EA80" s="219"/>
      <c r="EB80" s="219"/>
      <c r="EC80" s="219"/>
      <c r="ED80" s="219"/>
      <c r="EE80" s="219"/>
      <c r="EF80" s="219"/>
      <c r="EG80" s="219"/>
      <c r="EH80" s="219"/>
      <c r="EI80" s="219"/>
      <c r="EJ80" s="219"/>
      <c r="EK80" s="219"/>
      <c r="EL80" s="219"/>
      <c r="EM80" s="219"/>
      <c r="EN80" s="219"/>
      <c r="EO80" s="219"/>
      <c r="EP80" s="219"/>
      <c r="EQ80" s="219"/>
      <c r="ER80" s="219"/>
      <c r="ES80" s="219"/>
      <c r="ET80" s="219"/>
      <c r="EU80" s="219"/>
      <c r="EV80" s="219"/>
      <c r="EW80" s="219"/>
      <c r="EX80" s="219"/>
      <c r="EY80" s="219"/>
      <c r="EZ80" s="219"/>
      <c r="FA80" s="219"/>
      <c r="FB80" s="219"/>
      <c r="FC80" s="219"/>
      <c r="FD80" s="219"/>
      <c r="FE80" s="219"/>
      <c r="FF80" s="219"/>
      <c r="FG80" s="219"/>
      <c r="FH80" s="219"/>
      <c r="FI80" s="219"/>
      <c r="FJ80" s="219"/>
      <c r="FK80" s="219"/>
      <c r="FL80" s="219"/>
      <c r="FM80" s="219"/>
      <c r="FN80" s="219"/>
      <c r="FO80" s="219"/>
      <c r="FP80" s="219"/>
      <c r="FQ80" s="219"/>
      <c r="FR80" s="219"/>
      <c r="FS80" s="219"/>
      <c r="FT80" s="219"/>
      <c r="FU80" s="219"/>
      <c r="FV80" s="219"/>
      <c r="FW80" s="219"/>
      <c r="FX80" s="219"/>
      <c r="FY80" s="219"/>
      <c r="FZ80" s="219"/>
      <c r="GA80" s="219"/>
      <c r="GB80" s="219"/>
      <c r="GC80" s="219"/>
      <c r="GD80" s="219"/>
      <c r="GE80" s="219"/>
      <c r="GF80" s="219"/>
      <c r="GG80" s="219"/>
      <c r="GH80" s="219"/>
      <c r="GI80" s="219"/>
      <c r="GJ80" s="219"/>
      <c r="GK80" s="219"/>
      <c r="GL80" s="219"/>
      <c r="GM80" s="219"/>
      <c r="GN80" s="219"/>
      <c r="GO80" s="219"/>
      <c r="GP80" s="219"/>
      <c r="GQ80" s="219"/>
      <c r="GR80" s="219"/>
      <c r="GS80" s="219"/>
      <c r="GT80" s="219"/>
      <c r="GU80" s="219"/>
      <c r="GV80" s="219"/>
      <c r="GW80" s="219"/>
      <c r="GX80" s="219"/>
      <c r="GY80" s="219"/>
      <c r="GZ80" s="219"/>
      <c r="HA80" s="219"/>
      <c r="HB80" s="219"/>
      <c r="HC80" s="219"/>
      <c r="HD80" s="219"/>
      <c r="HE80" s="219"/>
      <c r="HF80" s="219"/>
      <c r="HG80" s="219"/>
      <c r="HH80" s="219"/>
      <c r="HI80" s="219"/>
      <c r="HJ80" s="219"/>
      <c r="HK80" s="219"/>
      <c r="HL80" s="219"/>
      <c r="HM80" s="219"/>
      <c r="HN80" s="219"/>
      <c r="HO80" s="219"/>
      <c r="HP80" s="219"/>
      <c r="HQ80" s="219"/>
      <c r="HR80" s="219"/>
      <c r="HS80" s="219"/>
      <c r="HT80" s="219"/>
      <c r="HU80" s="219"/>
      <c r="HV80" s="219"/>
      <c r="HW80" s="219"/>
      <c r="HX80" s="219"/>
      <c r="HY80" s="219"/>
      <c r="HZ80" s="219"/>
      <c r="IA80" s="219"/>
      <c r="IB80" s="219"/>
      <c r="IC80" s="219"/>
      <c r="ID80" s="219"/>
      <c r="IE80" s="219"/>
      <c r="IF80" s="219"/>
      <c r="IG80" s="219"/>
      <c r="IH80" s="219"/>
      <c r="II80" s="219"/>
      <c r="IJ80" s="219"/>
      <c r="IK80" s="219"/>
      <c r="IL80" s="219"/>
      <c r="IM80" s="219"/>
      <c r="IN80" s="219"/>
      <c r="IO80" s="219"/>
      <c r="IP80" s="219"/>
      <c r="IQ80" s="219"/>
      <c r="IR80" s="219"/>
      <c r="IS80" s="219"/>
      <c r="IT80" s="219"/>
      <c r="IU80" s="219"/>
      <c r="IV80" s="219"/>
      <c r="IW80" s="219"/>
      <c r="IX80" s="219"/>
      <c r="IY80" s="219"/>
      <c r="IZ80" s="219"/>
      <c r="JA80" s="219"/>
      <c r="JB80" s="219"/>
      <c r="JC80" s="219"/>
      <c r="JD80" s="219"/>
      <c r="JE80" s="219"/>
      <c r="JF80" s="219"/>
      <c r="JG80" s="219"/>
      <c r="JH80" s="219"/>
      <c r="JI80" s="219"/>
      <c r="JJ80" s="219"/>
      <c r="JK80" s="219"/>
      <c r="JL80" s="219"/>
      <c r="JM80" s="219"/>
      <c r="JN80" s="219"/>
      <c r="JO80" s="219"/>
      <c r="JP80" s="219"/>
      <c r="JQ80" s="219"/>
      <c r="JR80" s="219"/>
      <c r="JS80" s="219"/>
      <c r="JT80" s="219"/>
      <c r="JU80" s="219"/>
      <c r="JV80" s="219"/>
      <c r="JW80" s="219"/>
      <c r="JX80" s="219"/>
      <c r="JY80" s="219"/>
      <c r="JZ80" s="219"/>
      <c r="KA80" s="219"/>
      <c r="KV80" s="219"/>
      <c r="KW80" s="219"/>
      <c r="KX80" s="219"/>
      <c r="KY80" s="219"/>
      <c r="KZ80" s="219"/>
      <c r="LA80" s="219"/>
      <c r="LB80" s="219"/>
      <c r="LC80" s="219"/>
      <c r="NJ80" s="219"/>
      <c r="NK80" s="219"/>
      <c r="NL80" s="219"/>
      <c r="NM80" s="219"/>
      <c r="NN80" s="219"/>
      <c r="NO80" s="219"/>
      <c r="NP80" s="219"/>
      <c r="NQ80" s="219"/>
      <c r="NR80" s="219"/>
      <c r="NS80" s="219"/>
      <c r="NT80" s="219"/>
      <c r="NU80" s="219"/>
      <c r="NV80" s="219"/>
      <c r="NW80" s="219"/>
      <c r="NX80" s="219"/>
      <c r="NY80" s="219"/>
      <c r="NZ80" s="219"/>
      <c r="OA80" s="219"/>
      <c r="OB80" s="219"/>
      <c r="OC80" s="219"/>
      <c r="OD80" s="219"/>
      <c r="OE80" s="219"/>
      <c r="OF80" s="219"/>
      <c r="OG80" s="219"/>
      <c r="OH80" s="219"/>
      <c r="OI80" s="219"/>
      <c r="OJ80" s="219"/>
      <c r="OK80" s="219"/>
      <c r="OL80" s="219"/>
      <c r="OM80" s="219"/>
      <c r="ON80" s="219"/>
      <c r="OO80" s="219"/>
      <c r="OP80" s="219"/>
      <c r="OQ80" s="219"/>
      <c r="OR80" s="219"/>
      <c r="OS80" s="219"/>
      <c r="OT80" s="219"/>
      <c r="OU80" s="219"/>
      <c r="OV80" s="219"/>
      <c r="OW80" s="219"/>
      <c r="OX80" s="219"/>
      <c r="OY80" s="219"/>
      <c r="OZ80" s="219"/>
      <c r="PA80" s="219"/>
      <c r="PB80" s="219"/>
      <c r="PC80" s="219"/>
      <c r="PD80" s="219"/>
      <c r="PE80" s="219"/>
      <c r="PF80" s="219"/>
      <c r="PG80" s="219"/>
      <c r="PH80" s="219"/>
      <c r="PI80" s="219"/>
      <c r="PJ80" s="219"/>
      <c r="PK80" s="219"/>
      <c r="PL80" s="219"/>
      <c r="PM80" s="219"/>
      <c r="PN80" s="219"/>
      <c r="PO80" s="219"/>
      <c r="PP80" s="219"/>
      <c r="PQ80" s="219"/>
      <c r="PR80" s="219"/>
      <c r="PS80" s="219"/>
      <c r="PT80" s="219"/>
      <c r="PU80" s="219"/>
      <c r="PV80" s="219"/>
      <c r="PW80" s="219"/>
      <c r="PX80" s="219"/>
      <c r="PY80" s="219"/>
      <c r="PZ80" s="219"/>
      <c r="QA80" s="219"/>
      <c r="QB80" s="219"/>
      <c r="QC80" s="219"/>
      <c r="QD80" s="219"/>
      <c r="QE80" s="219"/>
      <c r="QF80" s="219"/>
      <c r="QG80" s="219"/>
      <c r="QH80" s="219"/>
      <c r="QI80" s="219"/>
      <c r="QJ80" s="219"/>
      <c r="QK80" s="219"/>
      <c r="QL80" s="219"/>
      <c r="QM80" s="219"/>
      <c r="QN80" s="219"/>
      <c r="QO80" s="219"/>
      <c r="QP80" s="219"/>
      <c r="QQ80" s="219"/>
      <c r="QR80" s="219"/>
      <c r="QS80" s="219"/>
      <c r="QT80" s="219"/>
      <c r="QU80" s="219"/>
      <c r="QV80" s="219"/>
      <c r="QW80" s="219"/>
      <c r="QX80" s="219"/>
      <c r="QY80" s="219"/>
      <c r="QZ80" s="219"/>
      <c r="RA80" s="219"/>
      <c r="RB80" s="219"/>
      <c r="RC80" s="219"/>
      <c r="RD80" s="219"/>
      <c r="RE80" s="219"/>
      <c r="RF80" s="219"/>
      <c r="RG80" s="219"/>
      <c r="RH80" s="219"/>
      <c r="RI80" s="219"/>
      <c r="RJ80" s="219"/>
      <c r="RK80" s="219"/>
      <c r="RL80" s="219"/>
      <c r="RM80" s="219"/>
      <c r="RN80" s="219"/>
      <c r="RO80" s="219"/>
      <c r="RP80" s="219"/>
      <c r="RQ80" s="219"/>
      <c r="RR80" s="219"/>
      <c r="RS80" s="219"/>
      <c r="RT80" s="219"/>
      <c r="RU80" s="219"/>
      <c r="RV80" s="219"/>
      <c r="RW80" s="219"/>
      <c r="RX80" s="219"/>
      <c r="RY80" s="219"/>
      <c r="RZ80" s="219"/>
      <c r="SA80" s="219"/>
      <c r="SB80" s="219"/>
      <c r="SC80" s="219"/>
      <c r="SD80" s="219"/>
      <c r="SE80" s="219"/>
      <c r="SF80" s="219"/>
      <c r="SG80" s="219"/>
      <c r="SH80" s="219"/>
      <c r="SI80" s="219"/>
      <c r="SJ80" s="219"/>
      <c r="SK80" s="219"/>
      <c r="SL80" s="219"/>
      <c r="SM80" s="219"/>
      <c r="SN80" s="219"/>
      <c r="SO80" s="237"/>
      <c r="SP80" s="237"/>
      <c r="SQ80" s="295"/>
      <c r="SR80" s="295"/>
      <c r="TV80" s="219"/>
      <c r="TW80" s="219"/>
      <c r="TX80" s="219"/>
      <c r="TY80" s="219"/>
      <c r="XY80" s="219"/>
      <c r="XZ80" s="219"/>
      <c r="YA80" s="219"/>
      <c r="YB80" s="219"/>
      <c r="YC80" s="219"/>
      <c r="AAG80" s="219"/>
      <c r="AAH80" s="219"/>
      <c r="AAI80" s="219"/>
      <c r="AAJ80" s="219"/>
      <c r="AAK80" s="219"/>
      <c r="AAL80" s="219"/>
      <c r="AAM80" s="219"/>
      <c r="AAN80" s="219"/>
      <c r="AAO80" s="219"/>
      <c r="AAP80" s="219"/>
      <c r="AAQ80" s="219"/>
      <c r="AAR80" s="219"/>
      <c r="AAS80" s="219"/>
      <c r="AAT80" s="219"/>
      <c r="AAU80" s="219"/>
      <c r="AAV80" s="219"/>
      <c r="AAW80" s="219"/>
      <c r="AAX80" s="219"/>
      <c r="AAY80" s="219"/>
      <c r="AAZ80" s="219"/>
      <c r="ABA80" s="219"/>
      <c r="ABB80" s="219"/>
      <c r="ABC80" s="219"/>
      <c r="ABD80" s="219"/>
      <c r="ABE80" s="219"/>
      <c r="ABF80" s="219"/>
      <c r="ABG80" s="219"/>
      <c r="ABH80" s="219"/>
      <c r="ABI80" s="219"/>
      <c r="ABJ80" s="219"/>
      <c r="ABK80" s="219"/>
      <c r="ABL80" s="219"/>
      <c r="ABM80" s="219"/>
      <c r="ABN80" s="219"/>
      <c r="ABO80" s="219"/>
      <c r="ABP80" s="219"/>
      <c r="ABQ80" s="219"/>
      <c r="ABR80" s="219"/>
      <c r="ABS80" s="219"/>
      <c r="ABT80" s="219"/>
      <c r="ABU80" s="219"/>
      <c r="ABV80" s="219"/>
      <c r="ABW80" s="219"/>
      <c r="ABX80" s="219"/>
      <c r="ABY80" s="219"/>
      <c r="ABZ80" s="219"/>
      <c r="AJQ80" s="219"/>
      <c r="AJR80" s="219"/>
      <c r="AJS80" s="219"/>
      <c r="AJT80" s="219"/>
      <c r="AJU80" s="219"/>
      <c r="AJV80" s="219"/>
      <c r="AJW80" s="219"/>
      <c r="AJX80" s="219"/>
      <c r="AJY80" s="219"/>
      <c r="AJZ80" s="219"/>
      <c r="AKA80" s="219"/>
      <c r="AKB80" s="219"/>
      <c r="AKC80" s="219"/>
      <c r="AKD80" s="219"/>
      <c r="AKE80" s="219"/>
      <c r="AKF80" s="219"/>
      <c r="AKG80" s="219"/>
      <c r="AKH80" s="219"/>
      <c r="AKI80" s="219"/>
      <c r="AKJ80" s="219"/>
      <c r="AKK80" s="219"/>
      <c r="AKL80" s="219"/>
      <c r="AKM80" s="219"/>
      <c r="AKN80" s="219"/>
      <c r="AKO80" s="219"/>
      <c r="AKP80" s="219"/>
      <c r="AKQ80" s="219"/>
      <c r="AKR80" s="219"/>
      <c r="AKS80" s="219"/>
      <c r="AKT80" s="219"/>
      <c r="AKU80" s="219"/>
      <c r="AKV80" s="219"/>
      <c r="AKW80" s="219"/>
      <c r="AKX80" s="219"/>
      <c r="AKY80" s="219"/>
      <c r="AKZ80" s="219"/>
      <c r="ALA80" s="219"/>
      <c r="ALB80" s="219"/>
      <c r="ALC80" s="219"/>
      <c r="ALD80" s="219"/>
      <c r="ALE80" s="219"/>
      <c r="ALF80" s="219"/>
      <c r="ALG80" s="219"/>
      <c r="ALH80" s="219"/>
      <c r="ALI80" s="219"/>
      <c r="ALJ80" s="219"/>
      <c r="ALK80" s="219"/>
      <c r="ALL80" s="219"/>
      <c r="ALM80" s="219"/>
      <c r="ALN80" s="219"/>
      <c r="ALO80" s="219"/>
      <c r="ALP80" s="219"/>
      <c r="ALQ80" s="219"/>
      <c r="ALR80" s="219"/>
      <c r="ALS80" s="219"/>
      <c r="ALT80" s="219"/>
      <c r="ALU80" s="219"/>
      <c r="ALV80" s="219"/>
      <c r="ALW80" s="219"/>
      <c r="ALX80" s="219"/>
      <c r="ALY80" s="219"/>
      <c r="ALZ80" s="219"/>
      <c r="AMA80" s="219"/>
      <c r="AMB80" s="219"/>
      <c r="AMC80" s="219"/>
      <c r="AMD80" s="219"/>
      <c r="AME80" s="219"/>
      <c r="AMF80" s="219"/>
      <c r="AMG80" s="219"/>
      <c r="AMH80" s="219"/>
      <c r="AMI80" s="219"/>
      <c r="AMJ80" s="219"/>
      <c r="AMK80" s="219"/>
      <c r="AML80" s="219"/>
      <c r="AMM80" s="219"/>
      <c r="AMN80" s="219"/>
      <c r="AMO80" s="219"/>
      <c r="AMP80" s="219"/>
      <c r="AMQ80" s="219"/>
      <c r="AMR80" s="219"/>
      <c r="AMS80" s="219"/>
      <c r="AMT80" s="219"/>
      <c r="AMU80" s="219"/>
      <c r="AMV80" s="219"/>
      <c r="AMW80" s="219"/>
      <c r="AMX80" s="219"/>
      <c r="AMY80" s="219"/>
      <c r="AMZ80" s="219"/>
      <c r="ANA80" s="219"/>
      <c r="ANB80" s="219"/>
      <c r="ANC80" s="219"/>
      <c r="AND80" s="219"/>
      <c r="ANE80" s="219"/>
      <c r="ANF80" s="219"/>
      <c r="ANG80" s="219"/>
      <c r="ANH80" s="219"/>
      <c r="ANI80" s="219"/>
      <c r="ANJ80" s="219"/>
      <c r="ANK80" s="219"/>
      <c r="ANL80" s="219"/>
      <c r="ANM80" s="219"/>
      <c r="ANN80" s="219"/>
      <c r="ANO80" s="219"/>
      <c r="ANP80" s="219"/>
      <c r="ANQ80" s="219"/>
      <c r="ANR80" s="219"/>
      <c r="ANS80" s="219"/>
      <c r="ANT80" s="219"/>
      <c r="ANU80" s="219"/>
      <c r="ANV80" s="219"/>
      <c r="ANW80" s="219"/>
      <c r="ANX80" s="219"/>
      <c r="ANY80" s="219"/>
      <c r="ANZ80" s="219"/>
      <c r="AOA80" s="219"/>
      <c r="AOB80" s="219"/>
      <c r="AOC80" s="219"/>
      <c r="AOD80" s="219"/>
      <c r="AOE80" s="219"/>
      <c r="AOF80" s="219"/>
      <c r="AOG80" s="219"/>
      <c r="AOH80" s="219"/>
      <c r="AOI80" s="219"/>
      <c r="AOJ80" s="219"/>
      <c r="AOK80" s="219"/>
      <c r="AOL80" s="219"/>
      <c r="AOM80" s="219"/>
      <c r="AON80" s="219"/>
      <c r="AOO80" s="219"/>
      <c r="AOP80" s="219"/>
      <c r="AOQ80" s="219"/>
      <c r="AOR80" s="219"/>
      <c r="AOS80" s="219"/>
      <c r="AOT80" s="219"/>
      <c r="AOU80" s="219"/>
      <c r="AOV80" s="219"/>
      <c r="AOW80" s="219"/>
      <c r="AOX80" s="219"/>
      <c r="AOY80" s="219"/>
      <c r="AOZ80" s="219"/>
      <c r="APA80" s="219"/>
      <c r="APB80" s="219"/>
      <c r="APC80" s="219"/>
      <c r="APD80" s="219"/>
      <c r="APE80" s="219"/>
      <c r="APF80" s="219"/>
      <c r="APG80" s="219"/>
      <c r="APH80" s="219"/>
      <c r="API80" s="219"/>
      <c r="APJ80" s="219"/>
      <c r="APK80" s="219"/>
      <c r="APL80" s="219"/>
      <c r="APM80" s="219"/>
      <c r="APN80" s="219"/>
      <c r="APO80" s="219"/>
      <c r="APP80" s="219"/>
      <c r="APQ80" s="219"/>
      <c r="APR80" s="219"/>
      <c r="APS80" s="219"/>
      <c r="APT80" s="219"/>
      <c r="APU80" s="219"/>
      <c r="APV80" s="219"/>
      <c r="APW80" s="219"/>
      <c r="APX80" s="219"/>
      <c r="APY80" s="219"/>
      <c r="APZ80" s="219"/>
      <c r="AQA80" s="219"/>
      <c r="AQB80" s="219"/>
      <c r="AQC80" s="219"/>
      <c r="AQD80" s="219"/>
      <c r="AQE80" s="219"/>
      <c r="AQF80" s="219"/>
      <c r="AQG80" s="219"/>
      <c r="AQH80" s="219"/>
      <c r="AQI80" s="219"/>
      <c r="AQJ80" s="219"/>
      <c r="AQK80" s="219"/>
      <c r="AQL80" s="219"/>
      <c r="AQM80" s="219"/>
      <c r="AQN80" s="219"/>
      <c r="AQO80" s="219"/>
      <c r="AQP80" s="219"/>
      <c r="AQQ80" s="219"/>
      <c r="AQR80" s="219"/>
      <c r="AQS80" s="219"/>
      <c r="AQT80" s="219"/>
      <c r="AQU80" s="219"/>
      <c r="AQV80" s="219"/>
      <c r="AQW80" s="219"/>
      <c r="AQX80" s="219"/>
      <c r="AQY80" s="219"/>
      <c r="AQZ80" s="219"/>
      <c r="ARA80" s="219"/>
      <c r="ARB80" s="219"/>
      <c r="ARC80" s="219"/>
      <c r="ARD80" s="219"/>
      <c r="ARE80" s="219"/>
      <c r="ARF80" s="219"/>
      <c r="ARG80" s="219"/>
      <c r="ARH80" s="219"/>
      <c r="ARI80" s="219"/>
      <c r="ARJ80" s="219"/>
      <c r="ARK80" s="219"/>
      <c r="ARL80" s="219"/>
      <c r="ARM80" s="219"/>
      <c r="ARN80" s="219"/>
      <c r="ARO80" s="219"/>
      <c r="ARP80" s="219"/>
      <c r="ARQ80" s="219"/>
      <c r="ARR80" s="219"/>
      <c r="ARS80" s="219"/>
      <c r="ART80" s="219"/>
      <c r="ARU80" s="219"/>
      <c r="ARV80" s="219"/>
      <c r="ARW80" s="219"/>
      <c r="ARX80" s="219"/>
      <c r="ARY80" s="219"/>
      <c r="ARZ80" s="219"/>
      <c r="ASA80" s="219"/>
      <c r="ASB80" s="219"/>
      <c r="ASC80" s="219"/>
      <c r="ASD80" s="219"/>
      <c r="ASE80" s="219"/>
      <c r="ASF80" s="219"/>
      <c r="ASG80" s="219"/>
      <c r="ASH80" s="219"/>
      <c r="ASI80" s="219"/>
      <c r="ASJ80" s="219"/>
      <c r="ASK80" s="219"/>
      <c r="ASL80" s="219"/>
      <c r="ASM80" s="219"/>
      <c r="ASN80" s="219"/>
      <c r="ASO80" s="219"/>
      <c r="ASP80" s="219"/>
      <c r="ASQ80" s="219"/>
      <c r="ASR80" s="219"/>
      <c r="ASS80" s="219"/>
      <c r="AST80" s="219"/>
      <c r="ASU80" s="219"/>
      <c r="ASV80" s="219"/>
      <c r="ASW80" s="219"/>
      <c r="ASX80" s="219"/>
      <c r="ASY80" s="219"/>
      <c r="ASZ80" s="219"/>
      <c r="ATA80" s="219"/>
      <c r="ATB80" s="219"/>
      <c r="ATC80" s="219"/>
      <c r="ATD80" s="219"/>
      <c r="ATE80" s="219"/>
      <c r="ATF80" s="219"/>
      <c r="ATG80" s="219"/>
      <c r="ATH80" s="219"/>
      <c r="ATI80" s="219"/>
      <c r="ATJ80" s="219"/>
      <c r="ATK80" s="219"/>
      <c r="ATL80" s="219"/>
      <c r="ATM80" s="219"/>
      <c r="ATN80" s="219"/>
      <c r="ATO80" s="219"/>
      <c r="ATP80" s="219"/>
      <c r="ATQ80" s="219"/>
      <c r="ATR80" s="219"/>
      <c r="ATS80" s="219"/>
      <c r="ATT80" s="219"/>
      <c r="ATU80" s="219"/>
      <c r="ATV80" s="219"/>
      <c r="ATW80" s="219"/>
      <c r="ATX80" s="219"/>
      <c r="ATY80" s="219"/>
      <c r="ATZ80" s="219"/>
      <c r="AUA80" s="219"/>
      <c r="AUB80" s="219"/>
      <c r="AUC80" s="219"/>
      <c r="AUD80" s="219"/>
      <c r="AUE80" s="219"/>
      <c r="AUF80" s="219"/>
      <c r="AUG80" s="219"/>
      <c r="AUH80" s="219"/>
      <c r="AUI80" s="219"/>
      <c r="AUJ80" s="219"/>
      <c r="AUK80" s="219"/>
      <c r="AUL80" s="219"/>
      <c r="AUM80" s="219"/>
      <c r="AUN80" s="219"/>
      <c r="AUO80" s="219"/>
      <c r="AUP80" s="219"/>
      <c r="AUQ80" s="219"/>
      <c r="AUR80" s="219"/>
      <c r="AUS80" s="219"/>
      <c r="AUT80" s="219"/>
      <c r="AUU80" s="219"/>
      <c r="AUV80" s="219"/>
      <c r="AUW80" s="219"/>
      <c r="AUX80" s="219"/>
      <c r="AUY80" s="219"/>
      <c r="AUZ80" s="219"/>
      <c r="AVA80" s="219"/>
      <c r="AVB80" s="219"/>
      <c r="AVC80" s="219"/>
      <c r="AVD80" s="219"/>
      <c r="AVE80" s="219"/>
      <c r="AVF80" s="219"/>
      <c r="AVG80" s="219"/>
      <c r="AVH80" s="219"/>
      <c r="AVI80" s="219"/>
      <c r="AVJ80" s="219"/>
      <c r="AVK80" s="219"/>
      <c r="AVL80" s="219"/>
      <c r="AVM80" s="219"/>
      <c r="AVN80" s="219"/>
      <c r="AVO80" s="219"/>
      <c r="AVP80" s="219"/>
      <c r="AVQ80" s="219"/>
      <c r="AVR80" s="219"/>
      <c r="AVS80" s="219"/>
      <c r="AVT80" s="219"/>
      <c r="AVU80" s="219"/>
      <c r="AVV80" s="219"/>
      <c r="AVW80" s="219"/>
      <c r="AVX80" s="219"/>
      <c r="AVY80" s="219"/>
      <c r="AVZ80" s="219"/>
      <c r="AWA80" s="219"/>
      <c r="AWB80" s="219"/>
      <c r="AWC80" s="219"/>
      <c r="AWD80" s="219"/>
      <c r="AWE80" s="219"/>
      <c r="AWF80" s="219"/>
      <c r="AWG80" s="219"/>
      <c r="AWH80" s="219"/>
      <c r="AWI80" s="219"/>
      <c r="AWJ80" s="219"/>
      <c r="AWK80" s="219"/>
      <c r="AWL80" s="219"/>
      <c r="AWM80" s="219"/>
      <c r="AWN80" s="219"/>
      <c r="AWO80" s="219"/>
      <c r="AWP80" s="219"/>
      <c r="AWQ80" s="219"/>
      <c r="AWR80" s="219"/>
      <c r="AWS80" s="219"/>
      <c r="AWT80" s="219"/>
      <c r="AWU80" s="219"/>
      <c r="AWV80" s="219"/>
      <c r="AWW80" s="219"/>
      <c r="AWX80" s="219"/>
      <c r="AWY80" s="219"/>
      <c r="AWZ80" s="219"/>
      <c r="AXA80" s="219"/>
      <c r="AXB80" s="219"/>
      <c r="AXC80" s="219"/>
      <c r="AXD80" s="219"/>
      <c r="AXE80" s="219"/>
      <c r="AXF80" s="219"/>
      <c r="AXG80" s="219"/>
      <c r="AXH80" s="219"/>
      <c r="AXI80" s="219"/>
      <c r="AXJ80" s="219"/>
      <c r="AXK80" s="219"/>
      <c r="AXL80" s="219"/>
      <c r="AXM80" s="219"/>
      <c r="AXN80" s="219"/>
      <c r="BBY80" s="219"/>
      <c r="BBZ80" s="219"/>
      <c r="BCA80" s="219"/>
      <c r="BCB80" s="219"/>
      <c r="BCC80" s="219"/>
      <c r="BCD80" s="219"/>
      <c r="BCE80" s="219"/>
      <c r="BCF80" s="219"/>
      <c r="BCG80" s="219"/>
      <c r="BCH80" s="219"/>
      <c r="BCI80" s="219"/>
      <c r="BCJ80" s="219"/>
      <c r="BCK80" s="219"/>
      <c r="BCL80" s="219"/>
      <c r="BCM80" s="219"/>
      <c r="BCN80" s="219"/>
      <c r="BCO80" s="219"/>
      <c r="BCP80" s="219"/>
      <c r="BCQ80" s="219"/>
      <c r="BCR80" s="219"/>
      <c r="BKD80" s="219"/>
      <c r="BKE80" s="219"/>
      <c r="BKF80" s="219"/>
      <c r="BKG80" s="219"/>
      <c r="BKH80" s="219"/>
      <c r="BKI80" s="219"/>
      <c r="BKJ80" s="219"/>
      <c r="BKK80" s="219"/>
      <c r="BKL80" s="219"/>
      <c r="BKM80" s="219"/>
      <c r="BKN80" s="219"/>
      <c r="BKO80" s="219"/>
      <c r="BKP80" s="219"/>
      <c r="BKQ80" s="219"/>
      <c r="BKR80" s="219"/>
      <c r="BKS80" s="219"/>
      <c r="BKT80" s="219"/>
      <c r="BKU80" s="219"/>
      <c r="BKV80" s="219"/>
      <c r="BKW80" s="219"/>
      <c r="BKX80" s="219"/>
      <c r="BKY80" s="219"/>
      <c r="BKZ80" s="219"/>
      <c r="BLA80" s="219"/>
      <c r="BLB80" s="219"/>
      <c r="BLC80" s="219"/>
    </row>
    <row r="81" spans="1:1667" x14ac:dyDescent="0.25">
      <c r="A81" s="219"/>
      <c r="B81" s="219"/>
      <c r="C81" s="219"/>
      <c r="D81" s="219"/>
      <c r="E81" s="219"/>
      <c r="F81" s="219"/>
      <c r="G81" s="219"/>
      <c r="H81" s="219"/>
      <c r="I81" s="219"/>
      <c r="J81" s="219"/>
      <c r="K81" s="219"/>
      <c r="L81" s="219"/>
      <c r="M81" s="219"/>
      <c r="N81" s="219"/>
      <c r="O81" s="219"/>
      <c r="P81" s="219"/>
      <c r="Q81" s="219"/>
      <c r="R81" s="219"/>
      <c r="S81" s="219"/>
      <c r="T81" s="219"/>
      <c r="U81" s="219"/>
      <c r="V81" s="219"/>
      <c r="W81" s="219"/>
      <c r="X81" s="219"/>
      <c r="Y81" s="219"/>
      <c r="Z81" s="219"/>
      <c r="AA81" s="219"/>
      <c r="AB81" s="219"/>
      <c r="AC81" s="219"/>
      <c r="AD81" s="219"/>
      <c r="AE81" s="319"/>
      <c r="AF81" s="219"/>
      <c r="AG81" s="219"/>
      <c r="AH81" s="219"/>
      <c r="AI81" s="219"/>
      <c r="AJ81" s="219"/>
      <c r="AK81" s="219"/>
      <c r="AL81" s="219"/>
      <c r="AM81" s="219"/>
      <c r="AN81" s="219"/>
      <c r="AO81" s="219"/>
      <c r="AP81" s="219"/>
      <c r="AQ81" s="219"/>
      <c r="AR81" s="219"/>
      <c r="AS81" s="219"/>
      <c r="AT81" s="219"/>
      <c r="AU81" s="219"/>
      <c r="AV81" s="219"/>
      <c r="AW81" s="219"/>
      <c r="AX81" s="219"/>
      <c r="AY81" s="219"/>
      <c r="AZ81" s="219"/>
      <c r="BA81" s="219"/>
      <c r="BB81" s="219"/>
      <c r="BC81" s="219"/>
      <c r="BD81" s="219"/>
      <c r="BE81" s="219"/>
      <c r="BF81" s="219"/>
      <c r="BG81" s="219"/>
      <c r="BH81" s="219"/>
      <c r="BI81" s="219"/>
      <c r="BJ81" s="219"/>
      <c r="BK81" s="219"/>
      <c r="BL81" s="219"/>
      <c r="BM81" s="219"/>
      <c r="BN81" s="219"/>
      <c r="BO81" s="219"/>
      <c r="BP81" s="219"/>
      <c r="BQ81" s="219"/>
      <c r="BR81" s="219"/>
      <c r="BS81" s="219"/>
      <c r="BT81" s="219"/>
      <c r="BU81" s="219"/>
      <c r="BV81" s="219"/>
      <c r="BW81" s="219"/>
      <c r="BX81" s="219"/>
      <c r="BY81" s="219"/>
      <c r="BZ81" s="219"/>
      <c r="CA81" s="219"/>
      <c r="CB81" s="219"/>
      <c r="CC81" s="219"/>
      <c r="CD81" s="219"/>
      <c r="CE81" s="219"/>
      <c r="CF81" s="219"/>
      <c r="CG81" s="219"/>
      <c r="CH81" s="219"/>
      <c r="CI81" s="219"/>
      <c r="CJ81" s="219"/>
      <c r="CK81" s="219"/>
      <c r="CL81" s="219"/>
      <c r="CM81" s="219"/>
      <c r="CN81" s="219"/>
      <c r="CO81" s="219"/>
      <c r="CP81" s="219"/>
      <c r="CQ81" s="219"/>
      <c r="CR81" s="219"/>
      <c r="CS81" s="219"/>
      <c r="CT81" s="219"/>
      <c r="CU81" s="219"/>
      <c r="CV81" s="219"/>
      <c r="CW81" s="219"/>
      <c r="CX81" s="219"/>
      <c r="CY81" s="219"/>
      <c r="CZ81" s="219"/>
      <c r="DA81" s="219"/>
      <c r="DB81" s="219"/>
      <c r="DC81" s="219"/>
      <c r="DD81" s="219"/>
      <c r="DE81" s="219"/>
      <c r="DF81" s="219"/>
      <c r="DG81" s="219"/>
      <c r="DH81" s="219"/>
      <c r="DI81" s="219"/>
      <c r="DJ81" s="219"/>
      <c r="DK81" s="219"/>
      <c r="DL81" s="219"/>
      <c r="DM81" s="219"/>
      <c r="DN81" s="219"/>
      <c r="DO81" s="219"/>
      <c r="DP81" s="219"/>
      <c r="DQ81" s="219"/>
      <c r="DR81" s="219"/>
      <c r="DS81" s="219"/>
      <c r="DT81" s="219"/>
      <c r="DU81" s="219"/>
      <c r="DV81" s="219"/>
      <c r="DW81" s="219"/>
      <c r="DX81" s="219"/>
      <c r="DY81" s="219"/>
      <c r="DZ81" s="219"/>
      <c r="EA81" s="219"/>
      <c r="EB81" s="219"/>
      <c r="EC81" s="219"/>
      <c r="ED81" s="219"/>
      <c r="EE81" s="219"/>
      <c r="EF81" s="219"/>
      <c r="EG81" s="219"/>
      <c r="EH81" s="219"/>
      <c r="EI81" s="219"/>
      <c r="EJ81" s="219"/>
      <c r="EK81" s="219"/>
      <c r="EL81" s="219"/>
      <c r="EM81" s="219"/>
      <c r="EN81" s="219"/>
      <c r="EO81" s="219"/>
      <c r="EP81" s="219"/>
      <c r="EQ81" s="219"/>
      <c r="ER81" s="219"/>
      <c r="ES81" s="219"/>
      <c r="ET81" s="219"/>
      <c r="EU81" s="219"/>
      <c r="EV81" s="219"/>
      <c r="EW81" s="219"/>
      <c r="EX81" s="219"/>
      <c r="EY81" s="219"/>
      <c r="EZ81" s="219"/>
      <c r="FA81" s="219"/>
      <c r="FB81" s="219"/>
      <c r="FC81" s="219"/>
      <c r="FD81" s="219"/>
      <c r="FE81" s="219"/>
      <c r="FF81" s="219"/>
      <c r="FG81" s="219"/>
      <c r="FH81" s="219"/>
      <c r="FI81" s="219"/>
      <c r="FJ81" s="219"/>
      <c r="FK81" s="219"/>
      <c r="FL81" s="219"/>
      <c r="FM81" s="219"/>
      <c r="FN81" s="219"/>
      <c r="FO81" s="219"/>
      <c r="FP81" s="219"/>
      <c r="FQ81" s="219"/>
      <c r="FR81" s="219"/>
      <c r="FS81" s="219"/>
      <c r="FT81" s="219"/>
      <c r="FU81" s="219"/>
      <c r="FV81" s="219"/>
      <c r="FW81" s="219"/>
      <c r="FX81" s="219"/>
      <c r="FY81" s="219"/>
      <c r="FZ81" s="219"/>
      <c r="GA81" s="219"/>
      <c r="GB81" s="219"/>
      <c r="GC81" s="219"/>
      <c r="GD81" s="219"/>
      <c r="GE81" s="219"/>
      <c r="GF81" s="219"/>
      <c r="GG81" s="219"/>
      <c r="GH81" s="219"/>
      <c r="GI81" s="219"/>
      <c r="GJ81" s="219"/>
      <c r="GK81" s="219"/>
      <c r="GL81" s="219"/>
      <c r="GM81" s="219"/>
      <c r="GN81" s="219"/>
      <c r="GO81" s="219"/>
      <c r="GP81" s="219"/>
      <c r="GQ81" s="219"/>
      <c r="GR81" s="219"/>
      <c r="GS81" s="219"/>
      <c r="GT81" s="219"/>
      <c r="GU81" s="219"/>
      <c r="GV81" s="219"/>
      <c r="GW81" s="219"/>
      <c r="GX81" s="219"/>
      <c r="GY81" s="219"/>
      <c r="GZ81" s="219"/>
      <c r="HA81" s="219"/>
      <c r="HB81" s="219"/>
      <c r="HC81" s="219"/>
      <c r="HD81" s="219"/>
      <c r="HE81" s="219"/>
      <c r="HF81" s="219"/>
      <c r="HG81" s="219"/>
      <c r="HH81" s="219"/>
      <c r="HI81" s="219"/>
      <c r="HJ81" s="219"/>
      <c r="HK81" s="219"/>
      <c r="HL81" s="219"/>
      <c r="HM81" s="219"/>
      <c r="HN81" s="219"/>
      <c r="HO81" s="219"/>
      <c r="HP81" s="219"/>
      <c r="HQ81" s="219"/>
      <c r="HR81" s="219"/>
      <c r="HS81" s="219"/>
      <c r="HT81" s="219"/>
      <c r="HU81" s="219"/>
      <c r="HV81" s="219"/>
      <c r="HW81" s="219"/>
      <c r="HX81" s="219"/>
      <c r="HY81" s="219"/>
      <c r="HZ81" s="219"/>
      <c r="IA81" s="219"/>
      <c r="IB81" s="219"/>
      <c r="IC81" s="219"/>
      <c r="ID81" s="219"/>
      <c r="IE81" s="219"/>
      <c r="IF81" s="219"/>
      <c r="IG81" s="219"/>
      <c r="IH81" s="219"/>
      <c r="II81" s="219"/>
      <c r="IJ81" s="219"/>
      <c r="IK81" s="219"/>
      <c r="IL81" s="219"/>
      <c r="IM81" s="219"/>
      <c r="IN81" s="219"/>
      <c r="IO81" s="219"/>
      <c r="IP81" s="219"/>
      <c r="IQ81" s="219"/>
      <c r="IR81" s="219"/>
      <c r="IS81" s="219"/>
      <c r="IT81" s="219"/>
      <c r="IU81" s="219"/>
      <c r="IV81" s="219"/>
      <c r="IW81" s="219"/>
      <c r="IX81" s="219"/>
      <c r="IY81" s="219"/>
      <c r="IZ81" s="219"/>
      <c r="JA81" s="219"/>
      <c r="JB81" s="219"/>
      <c r="JC81" s="219"/>
      <c r="JD81" s="219"/>
      <c r="JE81" s="219"/>
      <c r="JF81" s="219"/>
      <c r="JG81" s="219"/>
      <c r="JH81" s="219"/>
      <c r="JI81" s="219"/>
      <c r="JJ81" s="219"/>
      <c r="JK81" s="219"/>
      <c r="JL81" s="219"/>
      <c r="JM81" s="219"/>
      <c r="JN81" s="219"/>
      <c r="JO81" s="219"/>
      <c r="JP81" s="219"/>
      <c r="JQ81" s="219"/>
      <c r="JR81" s="219"/>
      <c r="JS81" s="219"/>
      <c r="JT81" s="219"/>
      <c r="JU81" s="219"/>
      <c r="JV81" s="219"/>
      <c r="JW81" s="219"/>
      <c r="JX81" s="219"/>
      <c r="JY81" s="219"/>
      <c r="JZ81" s="219"/>
      <c r="KA81" s="219"/>
      <c r="KV81" s="219"/>
      <c r="KW81" s="219"/>
      <c r="KX81" s="219"/>
      <c r="KY81" s="219"/>
      <c r="KZ81" s="219"/>
      <c r="LA81" s="219"/>
      <c r="LB81" s="219"/>
      <c r="LC81" s="219"/>
      <c r="NJ81" s="219"/>
      <c r="NK81" s="219"/>
      <c r="NL81" s="219"/>
      <c r="NM81" s="219"/>
      <c r="NN81" s="219"/>
      <c r="NO81" s="219"/>
      <c r="NP81" s="219"/>
      <c r="NQ81" s="219"/>
      <c r="NR81" s="219"/>
      <c r="NS81" s="219"/>
      <c r="NT81" s="219"/>
      <c r="NU81" s="219"/>
      <c r="NV81" s="219"/>
      <c r="NW81" s="219"/>
      <c r="NX81" s="219"/>
      <c r="NY81" s="219"/>
      <c r="NZ81" s="219"/>
      <c r="OA81" s="219"/>
      <c r="OB81" s="219"/>
      <c r="OC81" s="219"/>
      <c r="OD81" s="219"/>
      <c r="OE81" s="219"/>
      <c r="OF81" s="219"/>
      <c r="OG81" s="219"/>
      <c r="OH81" s="219"/>
      <c r="OI81" s="219"/>
      <c r="OJ81" s="219"/>
      <c r="OK81" s="219"/>
      <c r="OL81" s="219"/>
      <c r="OM81" s="219"/>
      <c r="ON81" s="219"/>
      <c r="OO81" s="219"/>
      <c r="OP81" s="219"/>
      <c r="OQ81" s="219"/>
      <c r="OR81" s="219"/>
      <c r="OS81" s="219"/>
      <c r="OT81" s="219"/>
      <c r="OU81" s="219"/>
      <c r="OV81" s="219"/>
      <c r="OW81" s="219"/>
      <c r="OX81" s="219"/>
      <c r="OY81" s="219"/>
      <c r="OZ81" s="219"/>
      <c r="PA81" s="219"/>
      <c r="PB81" s="219"/>
      <c r="PC81" s="219"/>
      <c r="PD81" s="219"/>
      <c r="PE81" s="219"/>
      <c r="PF81" s="219"/>
      <c r="PG81" s="219"/>
      <c r="PH81" s="219"/>
      <c r="PI81" s="219"/>
      <c r="PJ81" s="219"/>
      <c r="PK81" s="219"/>
      <c r="PL81" s="219"/>
      <c r="PM81" s="219"/>
      <c r="PN81" s="219"/>
      <c r="PO81" s="219"/>
      <c r="PP81" s="219"/>
      <c r="PQ81" s="219"/>
      <c r="PR81" s="219"/>
      <c r="PS81" s="219"/>
      <c r="PT81" s="219"/>
      <c r="PU81" s="219"/>
      <c r="PV81" s="219"/>
      <c r="PW81" s="219"/>
      <c r="PX81" s="219"/>
      <c r="PY81" s="219"/>
      <c r="PZ81" s="219"/>
      <c r="QA81" s="219"/>
      <c r="QB81" s="219"/>
      <c r="QC81" s="219"/>
      <c r="QD81" s="219"/>
      <c r="QE81" s="219"/>
      <c r="QF81" s="219"/>
      <c r="QG81" s="219"/>
      <c r="QH81" s="219"/>
      <c r="QI81" s="219"/>
      <c r="QJ81" s="219"/>
      <c r="QK81" s="219"/>
      <c r="QL81" s="219"/>
      <c r="QM81" s="219"/>
      <c r="QN81" s="219"/>
      <c r="QO81" s="219"/>
      <c r="QP81" s="219"/>
      <c r="QQ81" s="219"/>
      <c r="QR81" s="219"/>
      <c r="QS81" s="219"/>
      <c r="QT81" s="219"/>
      <c r="QU81" s="219"/>
      <c r="QV81" s="219"/>
      <c r="QW81" s="219"/>
      <c r="QX81" s="219"/>
      <c r="QY81" s="219"/>
      <c r="QZ81" s="219"/>
      <c r="RA81" s="219"/>
      <c r="RB81" s="219"/>
      <c r="RC81" s="219"/>
      <c r="RD81" s="219"/>
      <c r="RE81" s="219"/>
      <c r="RF81" s="219"/>
      <c r="RG81" s="219"/>
      <c r="RH81" s="219"/>
      <c r="RI81" s="219"/>
      <c r="RJ81" s="219"/>
      <c r="RK81" s="219"/>
      <c r="RL81" s="219"/>
      <c r="RM81" s="219"/>
      <c r="RN81" s="219"/>
      <c r="RO81" s="219"/>
      <c r="RP81" s="219"/>
      <c r="RQ81" s="219"/>
      <c r="RR81" s="219"/>
      <c r="RS81" s="219"/>
      <c r="RT81" s="219"/>
      <c r="RU81" s="219"/>
      <c r="RV81" s="219"/>
      <c r="RW81" s="219"/>
      <c r="RX81" s="219"/>
      <c r="RY81" s="219"/>
      <c r="RZ81" s="219"/>
      <c r="SA81" s="219"/>
      <c r="SB81" s="219"/>
      <c r="SC81" s="219"/>
      <c r="SD81" s="219"/>
      <c r="SE81" s="219"/>
      <c r="SF81" s="219"/>
      <c r="SG81" s="219"/>
      <c r="SH81" s="219"/>
      <c r="SI81" s="219"/>
      <c r="SJ81" s="219"/>
      <c r="SK81" s="219"/>
      <c r="SL81" s="219"/>
      <c r="SM81" s="219"/>
      <c r="SN81" s="219"/>
      <c r="SO81" s="237"/>
      <c r="SP81" s="237"/>
      <c r="SQ81" s="295"/>
      <c r="SR81" s="295"/>
      <c r="TV81" s="219"/>
      <c r="TW81" s="219"/>
      <c r="TX81" s="219"/>
      <c r="TY81" s="219"/>
      <c r="XY81" s="219"/>
      <c r="XZ81" s="219"/>
      <c r="YA81" s="219"/>
      <c r="YB81" s="219"/>
      <c r="YC81" s="219"/>
      <c r="AAG81" s="219"/>
      <c r="AAH81" s="219"/>
      <c r="AAI81" s="219"/>
      <c r="AAJ81" s="219"/>
      <c r="AAK81" s="219"/>
      <c r="AAL81" s="219"/>
      <c r="AAM81" s="219"/>
      <c r="AAN81" s="219"/>
      <c r="AAO81" s="219"/>
      <c r="AAP81" s="219"/>
      <c r="AAQ81" s="219"/>
      <c r="AAR81" s="219"/>
      <c r="AAS81" s="219"/>
      <c r="AAT81" s="219"/>
      <c r="AAU81" s="219"/>
      <c r="AAV81" s="219"/>
      <c r="AAW81" s="219"/>
      <c r="AAX81" s="219"/>
      <c r="AAY81" s="219"/>
      <c r="AAZ81" s="219"/>
      <c r="ABA81" s="219"/>
      <c r="ABB81" s="219"/>
      <c r="ABC81" s="219"/>
      <c r="ABD81" s="219"/>
      <c r="ABE81" s="219"/>
      <c r="ABF81" s="219"/>
      <c r="ABG81" s="219"/>
      <c r="ABH81" s="219"/>
      <c r="ABI81" s="219"/>
      <c r="ABJ81" s="219"/>
      <c r="ABK81" s="219"/>
      <c r="ABL81" s="219"/>
      <c r="ABM81" s="219"/>
      <c r="ABN81" s="219"/>
      <c r="ABO81" s="219"/>
      <c r="ABP81" s="219"/>
      <c r="ABQ81" s="219"/>
      <c r="ABR81" s="219"/>
      <c r="ABS81" s="219"/>
      <c r="ABT81" s="219"/>
      <c r="ABU81" s="219"/>
      <c r="ABV81" s="219"/>
      <c r="ABW81" s="219"/>
      <c r="ABX81" s="219"/>
      <c r="ABY81" s="219"/>
      <c r="ABZ81" s="219"/>
      <c r="AJQ81" s="219"/>
      <c r="AJR81" s="219"/>
      <c r="AJS81" s="219"/>
      <c r="AJT81" s="219"/>
      <c r="AJU81" s="219"/>
      <c r="AJV81" s="219"/>
      <c r="AJW81" s="219"/>
      <c r="AJX81" s="219"/>
      <c r="AJY81" s="219"/>
      <c r="AJZ81" s="219"/>
      <c r="AKA81" s="219"/>
      <c r="AKB81" s="219"/>
      <c r="AKC81" s="219"/>
      <c r="AKD81" s="219"/>
      <c r="AKE81" s="219"/>
      <c r="AKF81" s="219"/>
      <c r="AKG81" s="219"/>
      <c r="AKH81" s="219"/>
      <c r="AKI81" s="219"/>
      <c r="AKJ81" s="219"/>
      <c r="AKK81" s="219"/>
      <c r="AKL81" s="219"/>
      <c r="AKM81" s="219"/>
      <c r="AKN81" s="219"/>
      <c r="AKO81" s="219"/>
      <c r="AKP81" s="219"/>
      <c r="AKQ81" s="219"/>
      <c r="AKR81" s="219"/>
      <c r="AKS81" s="219"/>
      <c r="AKT81" s="219"/>
      <c r="AKU81" s="219"/>
      <c r="AKV81" s="219"/>
      <c r="AKW81" s="219"/>
      <c r="AKX81" s="219"/>
      <c r="AKY81" s="219"/>
      <c r="AKZ81" s="219"/>
      <c r="ALA81" s="219"/>
      <c r="ALB81" s="219"/>
      <c r="ALC81" s="219"/>
      <c r="ALD81" s="219"/>
      <c r="ALE81" s="219"/>
      <c r="ALF81" s="219"/>
      <c r="ALG81" s="219"/>
      <c r="ALH81" s="219"/>
      <c r="ALI81" s="219"/>
      <c r="ALJ81" s="219"/>
      <c r="ALK81" s="219"/>
      <c r="ALL81" s="219"/>
      <c r="ALM81" s="219"/>
      <c r="ALN81" s="219"/>
      <c r="ALO81" s="219"/>
      <c r="ALP81" s="219"/>
      <c r="ALQ81" s="219"/>
      <c r="ALR81" s="219"/>
      <c r="ALS81" s="219"/>
      <c r="ALT81" s="219"/>
      <c r="ALU81" s="219"/>
      <c r="ALV81" s="219"/>
      <c r="ALW81" s="219"/>
      <c r="ALX81" s="219"/>
      <c r="ALY81" s="219"/>
      <c r="ALZ81" s="219"/>
      <c r="AMA81" s="219"/>
      <c r="AMB81" s="219"/>
      <c r="AMC81" s="219"/>
      <c r="AMD81" s="219"/>
      <c r="AME81" s="219"/>
      <c r="AMF81" s="219"/>
      <c r="AMG81" s="219"/>
      <c r="AMH81" s="219"/>
      <c r="AMI81" s="219"/>
      <c r="AMJ81" s="219"/>
      <c r="AMK81" s="219"/>
      <c r="AML81" s="219"/>
      <c r="AMM81" s="219"/>
      <c r="AMN81" s="219"/>
      <c r="AMO81" s="219"/>
      <c r="AMP81" s="219"/>
      <c r="AMQ81" s="219"/>
      <c r="AMR81" s="219"/>
      <c r="AMS81" s="219"/>
      <c r="AMT81" s="219"/>
      <c r="AMU81" s="219"/>
      <c r="AMV81" s="219"/>
      <c r="AMW81" s="219"/>
      <c r="AMX81" s="219"/>
      <c r="AMY81" s="219"/>
      <c r="AMZ81" s="219"/>
      <c r="ANA81" s="219"/>
      <c r="ANB81" s="219"/>
      <c r="ANC81" s="219"/>
      <c r="AND81" s="219"/>
      <c r="ANE81" s="219"/>
      <c r="ANF81" s="219"/>
      <c r="ANG81" s="219"/>
      <c r="ANH81" s="219"/>
      <c r="ANI81" s="219"/>
      <c r="ANJ81" s="219"/>
      <c r="ANK81" s="219"/>
      <c r="ANL81" s="219"/>
      <c r="ANM81" s="219"/>
      <c r="ANN81" s="219"/>
      <c r="ANO81" s="219"/>
      <c r="ANP81" s="219"/>
      <c r="ANQ81" s="219"/>
      <c r="ANR81" s="219"/>
      <c r="ANS81" s="219"/>
      <c r="ANT81" s="219"/>
      <c r="ANU81" s="219"/>
      <c r="ANV81" s="219"/>
      <c r="ANW81" s="219"/>
      <c r="ANX81" s="219"/>
      <c r="ANY81" s="219"/>
      <c r="ANZ81" s="219"/>
      <c r="AOA81" s="219"/>
      <c r="AOB81" s="219"/>
      <c r="AOC81" s="219"/>
      <c r="AOD81" s="219"/>
      <c r="AOE81" s="219"/>
      <c r="AOF81" s="219"/>
      <c r="AOG81" s="219"/>
      <c r="AOH81" s="219"/>
      <c r="AOI81" s="219"/>
      <c r="AOJ81" s="219"/>
      <c r="AOK81" s="219"/>
      <c r="AOL81" s="219"/>
      <c r="AOM81" s="219"/>
      <c r="AON81" s="219"/>
      <c r="AOO81" s="219"/>
      <c r="AOP81" s="219"/>
      <c r="AOQ81" s="219"/>
      <c r="AOR81" s="219"/>
      <c r="AOS81" s="219"/>
      <c r="AOT81" s="219"/>
      <c r="AOU81" s="219"/>
      <c r="AOV81" s="219"/>
      <c r="AOW81" s="219"/>
      <c r="AOX81" s="219"/>
      <c r="AOY81" s="219"/>
      <c r="AOZ81" s="219"/>
      <c r="APA81" s="219"/>
      <c r="APB81" s="219"/>
      <c r="APC81" s="219"/>
      <c r="APD81" s="219"/>
      <c r="APE81" s="219"/>
      <c r="APF81" s="219"/>
      <c r="APG81" s="219"/>
      <c r="APH81" s="219"/>
      <c r="API81" s="219"/>
      <c r="APJ81" s="219"/>
      <c r="APK81" s="219"/>
      <c r="APL81" s="219"/>
      <c r="APM81" s="219"/>
      <c r="APN81" s="219"/>
      <c r="APO81" s="219"/>
      <c r="APP81" s="219"/>
      <c r="APQ81" s="219"/>
      <c r="APR81" s="219"/>
      <c r="APS81" s="219"/>
      <c r="APT81" s="219"/>
      <c r="APU81" s="219"/>
      <c r="APV81" s="219"/>
      <c r="APW81" s="219"/>
      <c r="APX81" s="219"/>
      <c r="APY81" s="219"/>
      <c r="APZ81" s="219"/>
      <c r="AQA81" s="219"/>
      <c r="AQB81" s="219"/>
      <c r="AQC81" s="219"/>
      <c r="AQD81" s="219"/>
      <c r="AQE81" s="219"/>
      <c r="AQF81" s="219"/>
      <c r="AQG81" s="219"/>
      <c r="AQH81" s="219"/>
      <c r="AQI81" s="219"/>
      <c r="AQJ81" s="219"/>
      <c r="AQK81" s="219"/>
      <c r="AQL81" s="219"/>
      <c r="AQM81" s="219"/>
      <c r="AQN81" s="219"/>
      <c r="AQO81" s="219"/>
      <c r="AQP81" s="219"/>
      <c r="AQQ81" s="219"/>
      <c r="AQR81" s="219"/>
      <c r="AQS81" s="219"/>
      <c r="AQT81" s="219"/>
      <c r="AQU81" s="219"/>
      <c r="AQV81" s="219"/>
      <c r="AQW81" s="219"/>
      <c r="AQX81" s="219"/>
      <c r="AQY81" s="219"/>
      <c r="AQZ81" s="219"/>
      <c r="ARA81" s="219"/>
      <c r="ARB81" s="219"/>
      <c r="ARC81" s="219"/>
      <c r="ARD81" s="219"/>
      <c r="ARE81" s="219"/>
      <c r="ARF81" s="219"/>
      <c r="ARG81" s="219"/>
      <c r="ARH81" s="219"/>
      <c r="ARI81" s="219"/>
      <c r="ARJ81" s="219"/>
      <c r="ARK81" s="219"/>
      <c r="ARL81" s="219"/>
      <c r="ARM81" s="219"/>
      <c r="ARN81" s="219"/>
      <c r="ARO81" s="219"/>
      <c r="ARP81" s="219"/>
      <c r="ARQ81" s="219"/>
      <c r="ARR81" s="219"/>
      <c r="ARS81" s="219"/>
      <c r="ART81" s="219"/>
      <c r="ARU81" s="219"/>
      <c r="ARV81" s="219"/>
      <c r="ARW81" s="219"/>
      <c r="ARX81" s="219"/>
      <c r="ARY81" s="219"/>
      <c r="ARZ81" s="219"/>
      <c r="ASA81" s="219"/>
      <c r="ASB81" s="219"/>
      <c r="ASC81" s="219"/>
      <c r="ASD81" s="219"/>
      <c r="ASE81" s="219"/>
      <c r="ASF81" s="219"/>
      <c r="ASG81" s="219"/>
      <c r="ASH81" s="219"/>
      <c r="ASI81" s="219"/>
      <c r="ASJ81" s="219"/>
      <c r="ASK81" s="219"/>
      <c r="ASL81" s="219"/>
      <c r="ASM81" s="219"/>
      <c r="ASN81" s="219"/>
      <c r="ASO81" s="219"/>
      <c r="ASP81" s="219"/>
      <c r="ASQ81" s="219"/>
      <c r="ASR81" s="219"/>
      <c r="ASS81" s="219"/>
      <c r="AST81" s="219"/>
      <c r="ASU81" s="219"/>
      <c r="ASV81" s="219"/>
      <c r="ASW81" s="219"/>
      <c r="ASX81" s="219"/>
      <c r="ASY81" s="219"/>
      <c r="ASZ81" s="219"/>
      <c r="ATA81" s="219"/>
      <c r="ATB81" s="219"/>
      <c r="ATC81" s="219"/>
      <c r="ATD81" s="219"/>
      <c r="ATE81" s="219"/>
      <c r="ATF81" s="219"/>
      <c r="ATG81" s="219"/>
      <c r="ATH81" s="219"/>
      <c r="ATI81" s="219"/>
      <c r="ATJ81" s="219"/>
      <c r="ATK81" s="219"/>
      <c r="ATL81" s="219"/>
      <c r="ATM81" s="219"/>
      <c r="ATN81" s="219"/>
      <c r="ATO81" s="219"/>
      <c r="ATP81" s="219"/>
      <c r="ATQ81" s="219"/>
      <c r="ATR81" s="219"/>
      <c r="ATS81" s="219"/>
      <c r="ATT81" s="219"/>
      <c r="ATU81" s="219"/>
      <c r="ATV81" s="219"/>
      <c r="ATW81" s="219"/>
      <c r="ATX81" s="219"/>
      <c r="ATY81" s="219"/>
      <c r="ATZ81" s="219"/>
      <c r="AUA81" s="219"/>
      <c r="AUB81" s="219"/>
      <c r="AUC81" s="219"/>
      <c r="AUD81" s="219"/>
      <c r="AUE81" s="219"/>
      <c r="AUF81" s="219"/>
      <c r="AUG81" s="219"/>
      <c r="AUH81" s="219"/>
      <c r="AUI81" s="219"/>
      <c r="AUJ81" s="219"/>
      <c r="AUK81" s="219"/>
      <c r="AUL81" s="219"/>
      <c r="AUM81" s="219"/>
      <c r="AUN81" s="219"/>
      <c r="AUO81" s="219"/>
      <c r="AUP81" s="219"/>
      <c r="AUQ81" s="219"/>
      <c r="AUR81" s="219"/>
      <c r="AUS81" s="219"/>
      <c r="AUT81" s="219"/>
      <c r="AUU81" s="219"/>
      <c r="AUV81" s="219"/>
      <c r="AUW81" s="219"/>
      <c r="AUX81" s="219"/>
      <c r="AUY81" s="219"/>
      <c r="AUZ81" s="219"/>
      <c r="AVA81" s="219"/>
      <c r="AVB81" s="219"/>
      <c r="AVC81" s="219"/>
      <c r="AVD81" s="219"/>
      <c r="AVE81" s="219"/>
      <c r="AVF81" s="219"/>
      <c r="AVG81" s="219"/>
      <c r="AVH81" s="219"/>
      <c r="AVI81" s="219"/>
      <c r="AVJ81" s="219"/>
      <c r="AVK81" s="219"/>
      <c r="AVL81" s="219"/>
      <c r="AVM81" s="219"/>
      <c r="AVN81" s="219"/>
      <c r="AVO81" s="219"/>
      <c r="AVP81" s="219"/>
      <c r="AVQ81" s="219"/>
      <c r="AVR81" s="219"/>
      <c r="AVS81" s="219"/>
      <c r="AVT81" s="219"/>
      <c r="AVU81" s="219"/>
      <c r="AVV81" s="219"/>
      <c r="AVW81" s="219"/>
      <c r="AVX81" s="219"/>
      <c r="AVY81" s="219"/>
      <c r="AVZ81" s="219"/>
      <c r="AWA81" s="219"/>
      <c r="AWB81" s="219"/>
      <c r="AWC81" s="219"/>
      <c r="AWD81" s="219"/>
      <c r="AWE81" s="219"/>
      <c r="AWF81" s="219"/>
      <c r="AWG81" s="219"/>
      <c r="AWH81" s="219"/>
      <c r="AWI81" s="219"/>
      <c r="AWJ81" s="219"/>
      <c r="AWK81" s="219"/>
      <c r="AWL81" s="219"/>
      <c r="AWM81" s="219"/>
      <c r="AWN81" s="219"/>
      <c r="AWO81" s="219"/>
      <c r="AWP81" s="219"/>
      <c r="AWQ81" s="219"/>
      <c r="AWR81" s="219"/>
      <c r="AWS81" s="219"/>
      <c r="AWT81" s="219"/>
      <c r="AWU81" s="219"/>
      <c r="AWV81" s="219"/>
      <c r="AWW81" s="219"/>
      <c r="AWX81" s="219"/>
      <c r="AWY81" s="219"/>
      <c r="AWZ81" s="219"/>
      <c r="AXA81" s="219"/>
      <c r="AXB81" s="219"/>
      <c r="AXC81" s="219"/>
      <c r="AXD81" s="219"/>
      <c r="AXE81" s="219"/>
      <c r="AXF81" s="219"/>
      <c r="AXG81" s="219"/>
      <c r="AXH81" s="219"/>
      <c r="AXI81" s="219"/>
      <c r="AXJ81" s="219"/>
      <c r="AXK81" s="219"/>
      <c r="AXL81" s="219"/>
      <c r="AXM81" s="219"/>
      <c r="AXN81" s="219"/>
      <c r="BBY81" s="219"/>
      <c r="BBZ81" s="219"/>
      <c r="BCA81" s="219"/>
      <c r="BCB81" s="219"/>
      <c r="BCC81" s="219"/>
      <c r="BCD81" s="219"/>
      <c r="BCE81" s="219"/>
      <c r="BCF81" s="219"/>
      <c r="BCG81" s="219"/>
      <c r="BCH81" s="219"/>
      <c r="BCI81" s="219"/>
      <c r="BCJ81" s="219"/>
      <c r="BCK81" s="219"/>
      <c r="BCL81" s="219"/>
      <c r="BCM81" s="219"/>
      <c r="BCN81" s="219"/>
      <c r="BCO81" s="219"/>
      <c r="BCP81" s="219"/>
      <c r="BCQ81" s="219"/>
      <c r="BCR81" s="219"/>
      <c r="BKD81" s="219"/>
      <c r="BKE81" s="219"/>
      <c r="BKF81" s="219"/>
      <c r="BKG81" s="219"/>
      <c r="BKH81" s="219"/>
      <c r="BKI81" s="219"/>
      <c r="BKJ81" s="219"/>
      <c r="BKK81" s="219"/>
      <c r="BKL81" s="219"/>
      <c r="BKM81" s="219"/>
      <c r="BKN81" s="219"/>
      <c r="BKO81" s="219"/>
      <c r="BKP81" s="219"/>
      <c r="BKQ81" s="219"/>
      <c r="BKR81" s="219"/>
      <c r="BKS81" s="219"/>
      <c r="BKT81" s="219"/>
      <c r="BKU81" s="219"/>
      <c r="BKV81" s="219"/>
      <c r="BKW81" s="219"/>
      <c r="BKX81" s="219"/>
      <c r="BKY81" s="219"/>
      <c r="BKZ81" s="219"/>
      <c r="BLA81" s="219"/>
      <c r="BLB81" s="219"/>
      <c r="BLC81" s="219"/>
    </row>
    <row r="82" spans="1:1667" x14ac:dyDescent="0.25">
      <c r="A82" s="219"/>
      <c r="B82" s="219"/>
      <c r="C82" s="219"/>
      <c r="D82" s="219"/>
      <c r="E82" s="219"/>
      <c r="F82" s="219"/>
      <c r="G82" s="219"/>
      <c r="H82" s="219"/>
      <c r="I82" s="219"/>
      <c r="J82" s="219"/>
      <c r="K82" s="219"/>
      <c r="L82" s="219"/>
      <c r="M82" s="219"/>
      <c r="N82" s="219"/>
      <c r="O82" s="219"/>
      <c r="P82" s="219"/>
      <c r="Q82" s="219"/>
      <c r="R82" s="219"/>
      <c r="S82" s="219"/>
      <c r="T82" s="219"/>
      <c r="U82" s="219"/>
      <c r="V82" s="219"/>
      <c r="W82" s="219"/>
      <c r="X82" s="219"/>
      <c r="Y82" s="219"/>
      <c r="Z82" s="219"/>
      <c r="AA82" s="219"/>
      <c r="AB82" s="219"/>
      <c r="AC82" s="219"/>
      <c r="AD82" s="219"/>
      <c r="AE82" s="319"/>
      <c r="AF82" s="219"/>
      <c r="AG82" s="219"/>
      <c r="AH82" s="219"/>
      <c r="AI82" s="219"/>
      <c r="AJ82" s="219"/>
      <c r="AK82" s="219"/>
      <c r="AL82" s="219"/>
      <c r="AM82" s="219"/>
      <c r="AN82" s="219"/>
      <c r="AO82" s="219"/>
      <c r="AP82" s="219"/>
      <c r="AQ82" s="219"/>
      <c r="AR82" s="219"/>
      <c r="AS82" s="219"/>
      <c r="AT82" s="219"/>
      <c r="AU82" s="219"/>
      <c r="AV82" s="219"/>
      <c r="AW82" s="219"/>
      <c r="AX82" s="219"/>
      <c r="AY82" s="219"/>
      <c r="AZ82" s="219"/>
      <c r="BA82" s="219"/>
      <c r="BB82" s="219"/>
      <c r="BC82" s="219"/>
      <c r="BD82" s="219"/>
      <c r="BE82" s="219"/>
      <c r="BF82" s="219"/>
      <c r="BG82" s="219"/>
      <c r="BH82" s="219"/>
      <c r="BI82" s="219"/>
      <c r="BJ82" s="219"/>
      <c r="BK82" s="219"/>
      <c r="BL82" s="219"/>
      <c r="BM82" s="219"/>
      <c r="BN82" s="219"/>
      <c r="BO82" s="219"/>
      <c r="BP82" s="219"/>
      <c r="BQ82" s="219"/>
      <c r="BR82" s="219"/>
      <c r="BS82" s="219"/>
      <c r="BT82" s="219"/>
      <c r="BU82" s="219"/>
      <c r="BV82" s="219"/>
      <c r="BW82" s="219"/>
      <c r="BX82" s="219"/>
      <c r="BY82" s="219"/>
      <c r="BZ82" s="219"/>
      <c r="CA82" s="219"/>
      <c r="CB82" s="219"/>
      <c r="CC82" s="219"/>
      <c r="CD82" s="219"/>
      <c r="CE82" s="219"/>
      <c r="CF82" s="219"/>
      <c r="CG82" s="219"/>
      <c r="CH82" s="219"/>
      <c r="CI82" s="219"/>
      <c r="CJ82" s="219"/>
      <c r="CK82" s="219"/>
      <c r="CL82" s="219"/>
      <c r="CM82" s="219"/>
      <c r="CN82" s="219"/>
      <c r="CO82" s="219"/>
      <c r="CP82" s="219"/>
      <c r="CQ82" s="219"/>
      <c r="CR82" s="219"/>
      <c r="CS82" s="219"/>
      <c r="CT82" s="219"/>
      <c r="CU82" s="219"/>
      <c r="CV82" s="219"/>
      <c r="CW82" s="219"/>
      <c r="CX82" s="219"/>
      <c r="CY82" s="219"/>
      <c r="CZ82" s="219"/>
      <c r="DA82" s="219"/>
      <c r="DB82" s="219"/>
      <c r="DC82" s="219"/>
      <c r="DD82" s="219"/>
      <c r="DE82" s="219"/>
      <c r="DF82" s="219"/>
      <c r="DG82" s="219"/>
      <c r="DH82" s="219"/>
      <c r="DI82" s="219"/>
      <c r="DJ82" s="219"/>
      <c r="DK82" s="219"/>
      <c r="DL82" s="219"/>
      <c r="DM82" s="219"/>
      <c r="DN82" s="219"/>
      <c r="DO82" s="219"/>
      <c r="DP82" s="219"/>
      <c r="DQ82" s="219"/>
      <c r="DR82" s="219"/>
      <c r="DS82" s="219"/>
      <c r="DT82" s="219"/>
      <c r="DU82" s="219"/>
      <c r="DV82" s="219"/>
      <c r="DW82" s="219"/>
      <c r="DX82" s="219"/>
      <c r="DY82" s="219"/>
      <c r="DZ82" s="219"/>
      <c r="EA82" s="219"/>
      <c r="EB82" s="219"/>
      <c r="EC82" s="219"/>
      <c r="ED82" s="219"/>
      <c r="EE82" s="219"/>
      <c r="EF82" s="219"/>
      <c r="EG82" s="219"/>
      <c r="EH82" s="219"/>
      <c r="EI82" s="219"/>
      <c r="EJ82" s="219"/>
      <c r="EK82" s="219"/>
      <c r="EL82" s="219"/>
      <c r="EM82" s="219"/>
      <c r="EN82" s="219"/>
      <c r="EO82" s="219"/>
      <c r="EP82" s="219"/>
      <c r="EQ82" s="219"/>
      <c r="ER82" s="219"/>
      <c r="ES82" s="219"/>
      <c r="ET82" s="219"/>
      <c r="EU82" s="219"/>
      <c r="EV82" s="219"/>
      <c r="EW82" s="219"/>
      <c r="EX82" s="219"/>
      <c r="EY82" s="219"/>
      <c r="EZ82" s="219"/>
      <c r="FA82" s="219"/>
      <c r="FB82" s="219"/>
      <c r="FC82" s="219"/>
      <c r="FD82" s="219"/>
      <c r="FE82" s="219"/>
      <c r="FF82" s="219"/>
      <c r="FG82" s="219"/>
      <c r="FH82" s="219"/>
      <c r="FI82" s="219"/>
      <c r="FJ82" s="219"/>
      <c r="FK82" s="219"/>
      <c r="FL82" s="219"/>
      <c r="FM82" s="219"/>
      <c r="FN82" s="219"/>
      <c r="FO82" s="219"/>
      <c r="FP82" s="219"/>
      <c r="FQ82" s="219"/>
      <c r="FR82" s="219"/>
      <c r="FS82" s="219"/>
      <c r="FT82" s="219"/>
      <c r="FU82" s="219"/>
      <c r="FV82" s="219"/>
      <c r="FW82" s="219"/>
      <c r="FX82" s="219"/>
      <c r="FY82" s="219"/>
      <c r="FZ82" s="219"/>
      <c r="GA82" s="219"/>
      <c r="GB82" s="219"/>
      <c r="GC82" s="219"/>
      <c r="GD82" s="219"/>
      <c r="GE82" s="219"/>
      <c r="GF82" s="219"/>
      <c r="GG82" s="219"/>
      <c r="GH82" s="219"/>
      <c r="GI82" s="219"/>
      <c r="GJ82" s="219"/>
      <c r="GK82" s="219"/>
      <c r="GL82" s="219"/>
      <c r="GM82" s="219"/>
      <c r="GN82" s="219"/>
      <c r="GO82" s="219"/>
      <c r="GP82" s="219"/>
      <c r="GQ82" s="219"/>
      <c r="GR82" s="219"/>
      <c r="GS82" s="219"/>
      <c r="GT82" s="219"/>
      <c r="GU82" s="219"/>
      <c r="GV82" s="219"/>
      <c r="GW82" s="219"/>
      <c r="GX82" s="219"/>
      <c r="GY82" s="219"/>
      <c r="GZ82" s="219"/>
      <c r="HA82" s="219"/>
      <c r="HB82" s="219"/>
      <c r="HC82" s="219"/>
      <c r="HD82" s="219"/>
      <c r="HE82" s="219"/>
      <c r="HF82" s="219"/>
      <c r="HG82" s="219"/>
      <c r="HH82" s="219"/>
      <c r="HI82" s="219"/>
      <c r="HJ82" s="219"/>
      <c r="HK82" s="219"/>
      <c r="HL82" s="219"/>
      <c r="HM82" s="219"/>
      <c r="HN82" s="219"/>
      <c r="HO82" s="219"/>
      <c r="HP82" s="219"/>
      <c r="HQ82" s="219"/>
      <c r="HR82" s="219"/>
      <c r="HS82" s="219"/>
      <c r="HT82" s="219"/>
      <c r="HU82" s="219"/>
      <c r="HV82" s="219"/>
      <c r="HW82" s="219"/>
      <c r="HX82" s="219"/>
      <c r="HY82" s="219"/>
      <c r="HZ82" s="219"/>
      <c r="IA82" s="219"/>
      <c r="IB82" s="219"/>
      <c r="IC82" s="219"/>
      <c r="ID82" s="219"/>
      <c r="IE82" s="219"/>
      <c r="IF82" s="219"/>
      <c r="IG82" s="219"/>
      <c r="IH82" s="219"/>
      <c r="II82" s="219"/>
      <c r="IJ82" s="219"/>
      <c r="IK82" s="219"/>
      <c r="IL82" s="219"/>
      <c r="IM82" s="219"/>
      <c r="IN82" s="219"/>
      <c r="IO82" s="219"/>
      <c r="IP82" s="219"/>
      <c r="IQ82" s="219"/>
      <c r="IR82" s="219"/>
      <c r="IS82" s="219"/>
      <c r="IT82" s="219"/>
      <c r="IU82" s="219"/>
      <c r="IV82" s="219"/>
      <c r="IW82" s="219"/>
      <c r="IX82" s="219"/>
      <c r="IY82" s="219"/>
      <c r="IZ82" s="219"/>
      <c r="JA82" s="219"/>
      <c r="JB82" s="219"/>
      <c r="JC82" s="219"/>
      <c r="JD82" s="219"/>
      <c r="JE82" s="219"/>
      <c r="JF82" s="219"/>
      <c r="JG82" s="219"/>
      <c r="JH82" s="219"/>
      <c r="JI82" s="219"/>
      <c r="JJ82" s="219"/>
      <c r="JK82" s="219"/>
      <c r="JL82" s="219"/>
      <c r="JM82" s="219"/>
      <c r="JN82" s="219"/>
      <c r="JO82" s="219"/>
      <c r="JP82" s="219"/>
      <c r="JQ82" s="219"/>
      <c r="JR82" s="219"/>
      <c r="JS82" s="219"/>
      <c r="JT82" s="219"/>
      <c r="JU82" s="219"/>
      <c r="JV82" s="219"/>
      <c r="JW82" s="219"/>
      <c r="JX82" s="219"/>
      <c r="JY82" s="219"/>
      <c r="JZ82" s="219"/>
      <c r="KA82" s="219"/>
      <c r="KV82" s="219"/>
      <c r="KW82" s="219"/>
      <c r="KX82" s="219"/>
      <c r="KY82" s="219"/>
      <c r="KZ82" s="219"/>
      <c r="LA82" s="219"/>
      <c r="LB82" s="219"/>
      <c r="LC82" s="219"/>
      <c r="NJ82" s="219"/>
      <c r="NK82" s="219"/>
      <c r="NL82" s="219"/>
      <c r="NM82" s="219"/>
      <c r="NN82" s="219"/>
      <c r="NO82" s="219"/>
      <c r="NP82" s="219"/>
      <c r="NQ82" s="219"/>
      <c r="NR82" s="219"/>
      <c r="NS82" s="219"/>
      <c r="NT82" s="219"/>
      <c r="NU82" s="219"/>
      <c r="NV82" s="219"/>
      <c r="NW82" s="219"/>
      <c r="NX82" s="219"/>
      <c r="NY82" s="219"/>
      <c r="NZ82" s="219"/>
      <c r="OA82" s="219"/>
      <c r="OB82" s="219"/>
      <c r="OC82" s="219"/>
      <c r="OD82" s="219"/>
      <c r="OE82" s="219"/>
      <c r="OF82" s="219"/>
      <c r="OG82" s="219"/>
      <c r="OH82" s="219"/>
      <c r="OI82" s="219"/>
      <c r="OJ82" s="219"/>
      <c r="OK82" s="219"/>
      <c r="OL82" s="219"/>
      <c r="OM82" s="219"/>
      <c r="ON82" s="219"/>
      <c r="OO82" s="219"/>
      <c r="OP82" s="219"/>
      <c r="OQ82" s="219"/>
      <c r="OR82" s="219"/>
      <c r="OS82" s="219"/>
      <c r="OT82" s="219"/>
      <c r="OU82" s="219"/>
      <c r="OV82" s="219"/>
      <c r="OW82" s="219"/>
      <c r="OX82" s="219"/>
      <c r="OY82" s="219"/>
      <c r="OZ82" s="219"/>
      <c r="PA82" s="219"/>
      <c r="PB82" s="219"/>
      <c r="PC82" s="219"/>
      <c r="PD82" s="219"/>
      <c r="PE82" s="219"/>
      <c r="PF82" s="219"/>
      <c r="PG82" s="219"/>
      <c r="PH82" s="219"/>
      <c r="PI82" s="219"/>
      <c r="PJ82" s="219"/>
      <c r="PK82" s="219"/>
      <c r="PL82" s="219"/>
      <c r="PM82" s="219"/>
      <c r="PN82" s="219"/>
      <c r="PO82" s="219"/>
      <c r="PP82" s="219"/>
      <c r="PQ82" s="219"/>
      <c r="PR82" s="219"/>
      <c r="PS82" s="219"/>
      <c r="PT82" s="219"/>
      <c r="PU82" s="219"/>
      <c r="PV82" s="219"/>
      <c r="PW82" s="219"/>
      <c r="PX82" s="219"/>
      <c r="PY82" s="219"/>
      <c r="PZ82" s="219"/>
      <c r="QA82" s="219"/>
      <c r="QB82" s="219"/>
      <c r="QC82" s="219"/>
      <c r="QD82" s="219"/>
      <c r="QE82" s="219"/>
      <c r="QF82" s="219"/>
      <c r="QG82" s="219"/>
      <c r="QH82" s="219"/>
      <c r="QI82" s="219"/>
      <c r="QJ82" s="219"/>
      <c r="QK82" s="219"/>
      <c r="QL82" s="219"/>
      <c r="QM82" s="219"/>
      <c r="QN82" s="219"/>
      <c r="QO82" s="219"/>
      <c r="QP82" s="219"/>
      <c r="QQ82" s="219"/>
      <c r="QR82" s="219"/>
      <c r="QS82" s="219"/>
      <c r="QT82" s="219"/>
      <c r="QU82" s="219"/>
      <c r="QV82" s="219"/>
      <c r="QW82" s="219"/>
      <c r="QX82" s="219"/>
      <c r="QY82" s="219"/>
      <c r="QZ82" s="219"/>
      <c r="RA82" s="219"/>
      <c r="RB82" s="219"/>
      <c r="RC82" s="219"/>
      <c r="RD82" s="219"/>
      <c r="RE82" s="219"/>
      <c r="RF82" s="219"/>
      <c r="RG82" s="219"/>
      <c r="RH82" s="219"/>
      <c r="RI82" s="219"/>
      <c r="RJ82" s="219"/>
      <c r="RK82" s="219"/>
      <c r="RL82" s="219"/>
      <c r="RM82" s="219"/>
      <c r="RN82" s="219"/>
      <c r="RO82" s="219"/>
      <c r="RP82" s="219"/>
      <c r="RQ82" s="219"/>
      <c r="RR82" s="219"/>
      <c r="RS82" s="219"/>
      <c r="RT82" s="219"/>
      <c r="RU82" s="219"/>
      <c r="RV82" s="219"/>
      <c r="RW82" s="219"/>
      <c r="RX82" s="219"/>
      <c r="RY82" s="219"/>
      <c r="RZ82" s="219"/>
      <c r="SA82" s="219"/>
      <c r="SB82" s="219"/>
      <c r="SC82" s="219"/>
      <c r="SD82" s="219"/>
      <c r="SE82" s="219"/>
      <c r="SF82" s="219"/>
      <c r="SG82" s="219"/>
      <c r="SH82" s="219"/>
      <c r="SI82" s="219"/>
      <c r="SJ82" s="219"/>
      <c r="SK82" s="219"/>
      <c r="SL82" s="219"/>
      <c r="SM82" s="219"/>
      <c r="SN82" s="219"/>
      <c r="SO82" s="237"/>
      <c r="SP82" s="237"/>
      <c r="SQ82" s="295"/>
      <c r="SR82" s="295"/>
      <c r="TV82" s="219"/>
      <c r="TW82" s="219"/>
      <c r="TX82" s="219"/>
      <c r="TY82" s="219"/>
      <c r="XY82" s="219"/>
      <c r="XZ82" s="219"/>
      <c r="YA82" s="219"/>
      <c r="YB82" s="219"/>
      <c r="YC82" s="219"/>
      <c r="AAG82" s="219"/>
      <c r="AAH82" s="219"/>
      <c r="AAI82" s="219"/>
      <c r="AAJ82" s="219"/>
      <c r="AAK82" s="219"/>
      <c r="AAL82" s="219"/>
      <c r="AAM82" s="219"/>
      <c r="AAN82" s="219"/>
      <c r="AAO82" s="219"/>
      <c r="AAP82" s="219"/>
      <c r="AAQ82" s="219"/>
      <c r="AAR82" s="219"/>
      <c r="AAS82" s="219"/>
      <c r="AAT82" s="219"/>
      <c r="AAU82" s="219"/>
      <c r="AAV82" s="219"/>
      <c r="AAW82" s="219"/>
      <c r="AAX82" s="219"/>
      <c r="AAY82" s="219"/>
      <c r="AAZ82" s="219"/>
      <c r="ABA82" s="219"/>
      <c r="ABB82" s="219"/>
      <c r="ABC82" s="219"/>
      <c r="ABD82" s="219"/>
      <c r="ABE82" s="219"/>
      <c r="ABF82" s="219"/>
      <c r="ABG82" s="219"/>
      <c r="ABH82" s="219"/>
      <c r="ABI82" s="219"/>
      <c r="ABJ82" s="219"/>
      <c r="ABK82" s="219"/>
      <c r="ABL82" s="219"/>
      <c r="ABM82" s="219"/>
      <c r="ABN82" s="219"/>
      <c r="ABO82" s="219"/>
      <c r="ABP82" s="219"/>
      <c r="ABQ82" s="219"/>
      <c r="ABR82" s="219"/>
      <c r="ABS82" s="219"/>
      <c r="ABT82" s="219"/>
      <c r="ABU82" s="219"/>
      <c r="ABV82" s="219"/>
      <c r="ABW82" s="219"/>
      <c r="ABX82" s="219"/>
      <c r="ABY82" s="219"/>
      <c r="ABZ82" s="219"/>
      <c r="AJQ82" s="219"/>
      <c r="AJR82" s="219"/>
      <c r="AJS82" s="219"/>
      <c r="AJT82" s="219"/>
      <c r="AJU82" s="219"/>
      <c r="AJV82" s="219"/>
      <c r="AJW82" s="219"/>
      <c r="AJX82" s="219"/>
      <c r="AJY82" s="219"/>
      <c r="AJZ82" s="219"/>
      <c r="AKA82" s="219"/>
      <c r="AKB82" s="219"/>
      <c r="AKC82" s="219"/>
      <c r="AKD82" s="219"/>
      <c r="AKE82" s="219"/>
      <c r="AKF82" s="219"/>
      <c r="AKG82" s="219"/>
      <c r="AKH82" s="219"/>
      <c r="AKI82" s="219"/>
      <c r="AKJ82" s="219"/>
      <c r="AKK82" s="219"/>
      <c r="AKL82" s="219"/>
      <c r="AKM82" s="219"/>
      <c r="AKN82" s="219"/>
      <c r="AKO82" s="219"/>
      <c r="AKP82" s="219"/>
      <c r="AKQ82" s="219"/>
      <c r="AKR82" s="219"/>
      <c r="AKS82" s="219"/>
      <c r="AKT82" s="219"/>
      <c r="AKU82" s="219"/>
      <c r="AKV82" s="219"/>
      <c r="AKW82" s="219"/>
      <c r="AKX82" s="219"/>
      <c r="AKY82" s="219"/>
      <c r="AKZ82" s="219"/>
      <c r="ALA82" s="219"/>
      <c r="ALB82" s="219"/>
      <c r="ALC82" s="219"/>
      <c r="ALD82" s="219"/>
      <c r="ALE82" s="219"/>
      <c r="ALF82" s="219"/>
      <c r="ALG82" s="219"/>
      <c r="ALH82" s="219"/>
      <c r="ALI82" s="219"/>
      <c r="ALJ82" s="219"/>
      <c r="ALK82" s="219"/>
      <c r="ALL82" s="219"/>
      <c r="ALM82" s="219"/>
      <c r="ALN82" s="219"/>
      <c r="ALO82" s="219"/>
      <c r="ALP82" s="219"/>
      <c r="ALQ82" s="219"/>
      <c r="ALR82" s="219"/>
      <c r="ALS82" s="219"/>
      <c r="ALT82" s="219"/>
      <c r="ALU82" s="219"/>
      <c r="ALV82" s="219"/>
      <c r="ALW82" s="219"/>
      <c r="ALX82" s="219"/>
      <c r="ALY82" s="219"/>
      <c r="ALZ82" s="219"/>
      <c r="AMA82" s="219"/>
      <c r="AMB82" s="219"/>
      <c r="AMC82" s="219"/>
      <c r="AMD82" s="219"/>
      <c r="AME82" s="219"/>
      <c r="AMF82" s="219"/>
      <c r="AMG82" s="219"/>
      <c r="AMH82" s="219"/>
      <c r="AMI82" s="219"/>
      <c r="AMJ82" s="219"/>
      <c r="AMK82" s="219"/>
      <c r="AML82" s="219"/>
      <c r="AMM82" s="219"/>
      <c r="AMN82" s="219"/>
      <c r="AMO82" s="219"/>
      <c r="AMP82" s="219"/>
      <c r="AMQ82" s="219"/>
      <c r="AMR82" s="219"/>
      <c r="AMS82" s="219"/>
      <c r="AMT82" s="219"/>
      <c r="AMU82" s="219"/>
      <c r="AMV82" s="219"/>
      <c r="AMW82" s="219"/>
      <c r="AMX82" s="219"/>
      <c r="AMY82" s="219"/>
      <c r="AMZ82" s="219"/>
      <c r="ANA82" s="219"/>
      <c r="ANB82" s="219"/>
      <c r="ANC82" s="219"/>
      <c r="AND82" s="219"/>
      <c r="ANE82" s="219"/>
      <c r="ANF82" s="219"/>
      <c r="ANG82" s="219"/>
      <c r="ANH82" s="219"/>
      <c r="ANI82" s="219"/>
      <c r="ANJ82" s="219"/>
      <c r="ANK82" s="219"/>
      <c r="ANL82" s="219"/>
      <c r="ANM82" s="219"/>
      <c r="ANN82" s="219"/>
      <c r="ANO82" s="219"/>
      <c r="ANP82" s="219"/>
      <c r="ANQ82" s="219"/>
      <c r="ANR82" s="219"/>
      <c r="ANS82" s="219"/>
      <c r="ANT82" s="219"/>
      <c r="ANU82" s="219"/>
      <c r="ANV82" s="219"/>
      <c r="ANW82" s="219"/>
      <c r="ANX82" s="219"/>
      <c r="ANY82" s="219"/>
      <c r="ANZ82" s="219"/>
      <c r="AOA82" s="219"/>
      <c r="AOB82" s="219"/>
      <c r="AOC82" s="219"/>
      <c r="AOD82" s="219"/>
      <c r="AOE82" s="219"/>
      <c r="AOF82" s="219"/>
      <c r="AOG82" s="219"/>
      <c r="AOH82" s="219"/>
      <c r="AOI82" s="219"/>
      <c r="AOJ82" s="219"/>
      <c r="AOK82" s="219"/>
      <c r="AOL82" s="219"/>
      <c r="AOM82" s="219"/>
      <c r="AON82" s="219"/>
      <c r="AOO82" s="219"/>
      <c r="AOP82" s="219"/>
      <c r="AOQ82" s="219"/>
      <c r="AOR82" s="219"/>
      <c r="AOS82" s="219"/>
      <c r="AOT82" s="219"/>
      <c r="AOU82" s="219"/>
      <c r="AOV82" s="219"/>
      <c r="AOW82" s="219"/>
      <c r="AOX82" s="219"/>
      <c r="AOY82" s="219"/>
      <c r="AOZ82" s="219"/>
      <c r="APA82" s="219"/>
      <c r="APB82" s="219"/>
      <c r="APC82" s="219"/>
      <c r="APD82" s="219"/>
      <c r="APE82" s="219"/>
      <c r="APF82" s="219"/>
      <c r="APG82" s="219"/>
      <c r="APH82" s="219"/>
      <c r="API82" s="219"/>
      <c r="APJ82" s="219"/>
      <c r="APK82" s="219"/>
      <c r="APL82" s="219"/>
      <c r="APM82" s="219"/>
      <c r="APN82" s="219"/>
      <c r="APO82" s="219"/>
      <c r="APP82" s="219"/>
      <c r="APQ82" s="219"/>
      <c r="APR82" s="219"/>
      <c r="APS82" s="219"/>
      <c r="APT82" s="219"/>
      <c r="APU82" s="219"/>
      <c r="APV82" s="219"/>
      <c r="APW82" s="219"/>
      <c r="APX82" s="219"/>
      <c r="APY82" s="219"/>
      <c r="APZ82" s="219"/>
      <c r="AQA82" s="219"/>
      <c r="AQB82" s="219"/>
      <c r="AQC82" s="219"/>
      <c r="AQD82" s="219"/>
      <c r="AQE82" s="219"/>
      <c r="AQF82" s="219"/>
      <c r="AQG82" s="219"/>
      <c r="AQH82" s="219"/>
      <c r="AQI82" s="219"/>
      <c r="AQJ82" s="219"/>
      <c r="AQK82" s="219"/>
      <c r="AQL82" s="219"/>
      <c r="AQM82" s="219"/>
      <c r="AQN82" s="219"/>
      <c r="AQO82" s="219"/>
      <c r="AQP82" s="219"/>
      <c r="AQQ82" s="219"/>
      <c r="AQR82" s="219"/>
      <c r="AQS82" s="219"/>
      <c r="AQT82" s="219"/>
      <c r="AQU82" s="219"/>
      <c r="AQV82" s="219"/>
      <c r="AQW82" s="219"/>
      <c r="AQX82" s="219"/>
      <c r="AQY82" s="219"/>
      <c r="AQZ82" s="219"/>
      <c r="ARA82" s="219"/>
      <c r="ARB82" s="219"/>
      <c r="ARC82" s="219"/>
      <c r="ARD82" s="219"/>
      <c r="ARE82" s="219"/>
      <c r="ARF82" s="219"/>
      <c r="ARG82" s="219"/>
      <c r="ARH82" s="219"/>
      <c r="ARI82" s="219"/>
      <c r="ARJ82" s="219"/>
      <c r="ARK82" s="219"/>
      <c r="ARL82" s="219"/>
      <c r="ARM82" s="219"/>
      <c r="ARN82" s="219"/>
      <c r="ARO82" s="219"/>
      <c r="ARP82" s="219"/>
      <c r="ARQ82" s="219"/>
      <c r="ARR82" s="219"/>
      <c r="ARS82" s="219"/>
      <c r="ART82" s="219"/>
      <c r="ARU82" s="219"/>
      <c r="ARV82" s="219"/>
      <c r="ARW82" s="219"/>
      <c r="ARX82" s="219"/>
      <c r="ARY82" s="219"/>
      <c r="ARZ82" s="219"/>
      <c r="ASA82" s="219"/>
      <c r="ASB82" s="219"/>
      <c r="ASC82" s="219"/>
      <c r="ASD82" s="219"/>
      <c r="ASE82" s="219"/>
      <c r="ASF82" s="219"/>
      <c r="ASG82" s="219"/>
      <c r="ASH82" s="219"/>
      <c r="ASI82" s="219"/>
      <c r="ASJ82" s="219"/>
      <c r="ASK82" s="219"/>
      <c r="ASL82" s="219"/>
      <c r="ASM82" s="219"/>
      <c r="ASN82" s="219"/>
      <c r="ASO82" s="219"/>
      <c r="ASP82" s="219"/>
      <c r="ASQ82" s="219"/>
      <c r="ASR82" s="219"/>
      <c r="ASS82" s="219"/>
      <c r="AST82" s="219"/>
      <c r="ASU82" s="219"/>
      <c r="ASV82" s="219"/>
      <c r="ASW82" s="219"/>
      <c r="ASX82" s="219"/>
      <c r="ASY82" s="219"/>
      <c r="ASZ82" s="219"/>
      <c r="ATA82" s="219"/>
      <c r="ATB82" s="219"/>
      <c r="ATC82" s="219"/>
      <c r="ATD82" s="219"/>
      <c r="ATE82" s="219"/>
      <c r="ATF82" s="219"/>
      <c r="ATG82" s="219"/>
      <c r="ATH82" s="219"/>
      <c r="ATI82" s="219"/>
      <c r="ATJ82" s="219"/>
      <c r="ATK82" s="219"/>
      <c r="ATL82" s="219"/>
      <c r="ATM82" s="219"/>
      <c r="ATN82" s="219"/>
      <c r="ATO82" s="219"/>
      <c r="ATP82" s="219"/>
      <c r="ATQ82" s="219"/>
      <c r="ATR82" s="219"/>
      <c r="ATS82" s="219"/>
      <c r="ATT82" s="219"/>
      <c r="ATU82" s="219"/>
      <c r="ATV82" s="219"/>
      <c r="ATW82" s="219"/>
      <c r="ATX82" s="219"/>
      <c r="ATY82" s="219"/>
      <c r="ATZ82" s="219"/>
      <c r="AUA82" s="219"/>
      <c r="AUB82" s="219"/>
      <c r="AUC82" s="219"/>
      <c r="AUD82" s="219"/>
      <c r="AUE82" s="219"/>
      <c r="AUF82" s="219"/>
      <c r="AUG82" s="219"/>
      <c r="AUH82" s="219"/>
      <c r="AUI82" s="219"/>
      <c r="AUJ82" s="219"/>
      <c r="AUK82" s="219"/>
      <c r="AUL82" s="219"/>
      <c r="AUM82" s="219"/>
      <c r="AUN82" s="219"/>
      <c r="AUO82" s="219"/>
      <c r="AUP82" s="219"/>
      <c r="AUQ82" s="219"/>
      <c r="AUR82" s="219"/>
      <c r="AUS82" s="219"/>
      <c r="AUT82" s="219"/>
      <c r="AUU82" s="219"/>
      <c r="AUV82" s="219"/>
      <c r="AUW82" s="219"/>
      <c r="AUX82" s="219"/>
      <c r="AUY82" s="219"/>
      <c r="AUZ82" s="219"/>
      <c r="AVA82" s="219"/>
      <c r="AVB82" s="219"/>
      <c r="AVC82" s="219"/>
      <c r="AVD82" s="219"/>
      <c r="AVE82" s="219"/>
      <c r="AVF82" s="219"/>
      <c r="AVG82" s="219"/>
      <c r="AVH82" s="219"/>
      <c r="AVI82" s="219"/>
      <c r="AVJ82" s="219"/>
      <c r="AVK82" s="219"/>
      <c r="AVL82" s="219"/>
      <c r="AVM82" s="219"/>
      <c r="AVN82" s="219"/>
      <c r="AVO82" s="219"/>
      <c r="AVP82" s="219"/>
      <c r="AVQ82" s="219"/>
      <c r="AVR82" s="219"/>
      <c r="AVS82" s="219"/>
      <c r="AVT82" s="219"/>
      <c r="AVU82" s="219"/>
      <c r="AVV82" s="219"/>
      <c r="AVW82" s="219"/>
      <c r="AVX82" s="219"/>
      <c r="AVY82" s="219"/>
      <c r="AVZ82" s="219"/>
      <c r="AWA82" s="219"/>
      <c r="AWB82" s="219"/>
      <c r="AWC82" s="219"/>
      <c r="AWD82" s="219"/>
      <c r="AWE82" s="219"/>
      <c r="AWF82" s="219"/>
      <c r="AWG82" s="219"/>
      <c r="AWH82" s="219"/>
      <c r="AWI82" s="219"/>
      <c r="AWJ82" s="219"/>
      <c r="AWK82" s="219"/>
      <c r="AWL82" s="219"/>
      <c r="AWM82" s="219"/>
      <c r="AWN82" s="219"/>
      <c r="AWO82" s="219"/>
      <c r="AWP82" s="219"/>
      <c r="AWQ82" s="219"/>
      <c r="AWR82" s="219"/>
      <c r="AWS82" s="219"/>
      <c r="AWT82" s="219"/>
      <c r="AWU82" s="219"/>
      <c r="AWV82" s="219"/>
      <c r="AWW82" s="219"/>
      <c r="AWX82" s="219"/>
      <c r="AWY82" s="219"/>
      <c r="AWZ82" s="219"/>
      <c r="AXA82" s="219"/>
      <c r="AXB82" s="219"/>
      <c r="AXC82" s="219"/>
      <c r="AXD82" s="219"/>
      <c r="AXE82" s="219"/>
      <c r="AXF82" s="219"/>
      <c r="AXG82" s="219"/>
      <c r="AXH82" s="219"/>
      <c r="AXI82" s="219"/>
      <c r="AXJ82" s="219"/>
      <c r="AXK82" s="219"/>
      <c r="AXL82" s="219"/>
      <c r="AXM82" s="219"/>
      <c r="AXN82" s="219"/>
      <c r="BBY82" s="219"/>
      <c r="BBZ82" s="219"/>
      <c r="BCA82" s="219"/>
      <c r="BCB82" s="219"/>
      <c r="BCC82" s="219"/>
      <c r="BCD82" s="219"/>
      <c r="BCE82" s="219"/>
      <c r="BCF82" s="219"/>
      <c r="BCG82" s="219"/>
      <c r="BCH82" s="219"/>
      <c r="BCI82" s="219"/>
      <c r="BCJ82" s="219"/>
      <c r="BCK82" s="219"/>
      <c r="BCL82" s="219"/>
      <c r="BCM82" s="219"/>
      <c r="BCN82" s="219"/>
      <c r="BCO82" s="219"/>
      <c r="BCP82" s="219"/>
      <c r="BCQ82" s="219"/>
      <c r="BCR82" s="219"/>
      <c r="BKD82" s="219"/>
      <c r="BKE82" s="219"/>
      <c r="BKF82" s="219"/>
      <c r="BKG82" s="219"/>
      <c r="BKH82" s="219"/>
      <c r="BKI82" s="219"/>
      <c r="BKJ82" s="219"/>
      <c r="BKK82" s="219"/>
      <c r="BKL82" s="219"/>
      <c r="BKM82" s="219"/>
      <c r="BKN82" s="219"/>
      <c r="BKO82" s="219"/>
      <c r="BKP82" s="219"/>
      <c r="BKQ82" s="219"/>
      <c r="BKR82" s="219"/>
      <c r="BKS82" s="219"/>
      <c r="BKT82" s="219"/>
      <c r="BKU82" s="219"/>
      <c r="BKV82" s="219"/>
      <c r="BKW82" s="219"/>
      <c r="BKX82" s="219"/>
      <c r="BKY82" s="219"/>
      <c r="BKZ82" s="219"/>
      <c r="BLA82" s="219"/>
      <c r="BLB82" s="219"/>
      <c r="BLC82" s="219"/>
    </row>
    <row r="83" spans="1:1667" x14ac:dyDescent="0.25">
      <c r="A83" s="219"/>
      <c r="B83" s="219"/>
      <c r="C83" s="219"/>
      <c r="D83" s="219"/>
      <c r="E83" s="219"/>
      <c r="F83" s="219"/>
      <c r="G83" s="219"/>
      <c r="H83" s="219"/>
      <c r="I83" s="219"/>
      <c r="J83" s="219"/>
      <c r="K83" s="219"/>
      <c r="L83" s="219"/>
      <c r="M83" s="219"/>
      <c r="N83" s="219"/>
      <c r="O83" s="219"/>
      <c r="P83" s="219"/>
      <c r="Q83" s="219"/>
      <c r="R83" s="219"/>
      <c r="S83" s="219"/>
      <c r="T83" s="219"/>
      <c r="U83" s="219"/>
      <c r="V83" s="219"/>
      <c r="W83" s="219"/>
      <c r="X83" s="219"/>
      <c r="Y83" s="219"/>
      <c r="Z83" s="219"/>
      <c r="AA83" s="219"/>
      <c r="AB83" s="219"/>
      <c r="AC83" s="219"/>
      <c r="AD83" s="219"/>
      <c r="AE83" s="319"/>
      <c r="AF83" s="219"/>
      <c r="AG83" s="219"/>
      <c r="AH83" s="219"/>
      <c r="AI83" s="219"/>
      <c r="AJ83" s="219"/>
      <c r="AK83" s="219"/>
      <c r="AL83" s="219"/>
      <c r="AM83" s="219"/>
      <c r="AN83" s="219"/>
      <c r="AO83" s="219"/>
      <c r="AP83" s="219"/>
      <c r="AQ83" s="219"/>
      <c r="AR83" s="219"/>
      <c r="AS83" s="219"/>
      <c r="AT83" s="219"/>
      <c r="AU83" s="219"/>
      <c r="AV83" s="219"/>
      <c r="AW83" s="219"/>
      <c r="AX83" s="219"/>
      <c r="AY83" s="219"/>
      <c r="AZ83" s="219"/>
      <c r="BA83" s="219"/>
      <c r="BB83" s="219"/>
      <c r="BC83" s="219"/>
      <c r="BD83" s="219"/>
      <c r="BE83" s="219"/>
      <c r="BF83" s="219"/>
      <c r="BG83" s="219"/>
      <c r="BH83" s="219"/>
      <c r="BI83" s="219"/>
      <c r="BJ83" s="219"/>
      <c r="BK83" s="219"/>
      <c r="BL83" s="219"/>
      <c r="BM83" s="219"/>
      <c r="BN83" s="219"/>
      <c r="BO83" s="219"/>
      <c r="BP83" s="219"/>
      <c r="BQ83" s="219"/>
      <c r="BR83" s="219"/>
      <c r="BS83" s="219"/>
      <c r="BT83" s="219"/>
      <c r="BU83" s="219"/>
      <c r="BV83" s="219"/>
      <c r="BW83" s="219"/>
      <c r="BX83" s="219"/>
      <c r="BY83" s="219"/>
      <c r="BZ83" s="219"/>
      <c r="CA83" s="219"/>
      <c r="CB83" s="219"/>
      <c r="CC83" s="219"/>
      <c r="CD83" s="219"/>
      <c r="CE83" s="219"/>
      <c r="CF83" s="219"/>
      <c r="CG83" s="219"/>
      <c r="CH83" s="219"/>
      <c r="CI83" s="219"/>
      <c r="CJ83" s="219"/>
      <c r="CK83" s="219"/>
      <c r="CL83" s="219"/>
      <c r="CM83" s="219"/>
      <c r="CN83" s="219"/>
      <c r="CO83" s="219"/>
      <c r="CP83" s="219"/>
      <c r="CQ83" s="219"/>
      <c r="CR83" s="219"/>
      <c r="CS83" s="219"/>
      <c r="CT83" s="219"/>
      <c r="CU83" s="219"/>
      <c r="CV83" s="219"/>
      <c r="CW83" s="219"/>
      <c r="CX83" s="219"/>
      <c r="CY83" s="219"/>
      <c r="CZ83" s="219"/>
      <c r="DA83" s="219"/>
      <c r="DB83" s="219"/>
      <c r="DC83" s="219"/>
      <c r="DD83" s="219"/>
      <c r="DE83" s="219"/>
      <c r="DF83" s="219"/>
      <c r="DG83" s="219"/>
      <c r="DH83" s="219"/>
      <c r="DI83" s="219"/>
      <c r="DJ83" s="219"/>
      <c r="DK83" s="219"/>
      <c r="DL83" s="219"/>
      <c r="DM83" s="219"/>
      <c r="DN83" s="219"/>
      <c r="DO83" s="219"/>
      <c r="DP83" s="219"/>
      <c r="DQ83" s="219"/>
      <c r="DR83" s="219"/>
      <c r="DS83" s="219"/>
      <c r="DT83" s="219"/>
      <c r="DU83" s="219"/>
      <c r="DV83" s="219"/>
      <c r="DW83" s="219"/>
      <c r="DX83" s="219"/>
      <c r="DY83" s="219"/>
      <c r="DZ83" s="219"/>
      <c r="EA83" s="219"/>
      <c r="EB83" s="219"/>
      <c r="EC83" s="219"/>
      <c r="ED83" s="219"/>
      <c r="EE83" s="219"/>
      <c r="EF83" s="219"/>
      <c r="EG83" s="219"/>
      <c r="EH83" s="219"/>
      <c r="EI83" s="219"/>
      <c r="EJ83" s="219"/>
      <c r="EK83" s="219"/>
      <c r="EL83" s="219"/>
      <c r="EM83" s="219"/>
      <c r="EN83" s="219"/>
      <c r="EO83" s="219"/>
      <c r="EP83" s="219"/>
      <c r="EQ83" s="219"/>
      <c r="ER83" s="219"/>
      <c r="ES83" s="219"/>
      <c r="ET83" s="219"/>
      <c r="EU83" s="219"/>
      <c r="EV83" s="219"/>
      <c r="EW83" s="219"/>
      <c r="EX83" s="219"/>
      <c r="EY83" s="219"/>
      <c r="EZ83" s="219"/>
      <c r="FA83" s="219"/>
      <c r="FB83" s="219"/>
      <c r="FC83" s="219"/>
      <c r="FD83" s="219"/>
      <c r="FE83" s="219"/>
      <c r="FF83" s="219"/>
      <c r="FG83" s="219"/>
      <c r="FH83" s="219"/>
      <c r="FI83" s="219"/>
      <c r="FJ83" s="219"/>
      <c r="FK83" s="219"/>
      <c r="FL83" s="219"/>
      <c r="FM83" s="219"/>
      <c r="FN83" s="219"/>
      <c r="FO83" s="219"/>
      <c r="FP83" s="219"/>
      <c r="FQ83" s="219"/>
      <c r="FR83" s="219"/>
      <c r="FS83" s="219"/>
      <c r="FT83" s="219"/>
      <c r="FU83" s="219"/>
      <c r="FV83" s="219"/>
      <c r="FW83" s="219"/>
      <c r="FX83" s="219"/>
      <c r="FY83" s="219"/>
      <c r="FZ83" s="219"/>
      <c r="GA83" s="219"/>
      <c r="GB83" s="219"/>
      <c r="GC83" s="219"/>
      <c r="GD83" s="219"/>
      <c r="GE83" s="219"/>
      <c r="GF83" s="219"/>
      <c r="GG83" s="219"/>
      <c r="GH83" s="219"/>
      <c r="GI83" s="219"/>
      <c r="GJ83" s="219"/>
      <c r="GK83" s="219"/>
      <c r="GL83" s="219"/>
      <c r="GM83" s="219"/>
      <c r="GN83" s="219"/>
      <c r="GO83" s="219"/>
      <c r="GP83" s="219"/>
      <c r="GQ83" s="219"/>
      <c r="GR83" s="219"/>
      <c r="GS83" s="219"/>
      <c r="GT83" s="219"/>
      <c r="GU83" s="219"/>
      <c r="GV83" s="219"/>
      <c r="GW83" s="219"/>
      <c r="GX83" s="219"/>
      <c r="GY83" s="219"/>
      <c r="GZ83" s="219"/>
      <c r="HA83" s="219"/>
      <c r="HB83" s="219"/>
      <c r="HC83" s="219"/>
      <c r="HD83" s="219"/>
      <c r="HE83" s="219"/>
      <c r="HF83" s="219"/>
      <c r="HG83" s="219"/>
      <c r="HH83" s="219"/>
      <c r="HI83" s="219"/>
      <c r="HJ83" s="219"/>
      <c r="HK83" s="219"/>
      <c r="HL83" s="219"/>
      <c r="HM83" s="219"/>
      <c r="HN83" s="219"/>
      <c r="HO83" s="219"/>
      <c r="HP83" s="219"/>
      <c r="HQ83" s="219"/>
      <c r="HR83" s="219"/>
      <c r="HS83" s="219"/>
      <c r="HT83" s="219"/>
      <c r="HU83" s="219"/>
      <c r="HV83" s="219"/>
      <c r="HW83" s="219"/>
      <c r="HX83" s="219"/>
      <c r="HY83" s="219"/>
      <c r="HZ83" s="219"/>
      <c r="IA83" s="219"/>
      <c r="IB83" s="219"/>
      <c r="IC83" s="219"/>
      <c r="ID83" s="219"/>
      <c r="IE83" s="219"/>
      <c r="IF83" s="219"/>
      <c r="IG83" s="219"/>
      <c r="IH83" s="219"/>
      <c r="II83" s="219"/>
      <c r="IJ83" s="219"/>
      <c r="IK83" s="219"/>
      <c r="IL83" s="219"/>
      <c r="IM83" s="219"/>
      <c r="IN83" s="219"/>
      <c r="IO83" s="219"/>
      <c r="IP83" s="219"/>
      <c r="IQ83" s="219"/>
      <c r="IR83" s="219"/>
      <c r="IS83" s="219"/>
      <c r="IT83" s="219"/>
      <c r="IU83" s="219"/>
      <c r="IV83" s="219"/>
      <c r="IW83" s="219"/>
      <c r="IX83" s="219"/>
      <c r="IY83" s="219"/>
      <c r="IZ83" s="219"/>
      <c r="JA83" s="219"/>
      <c r="JB83" s="219"/>
      <c r="JC83" s="219"/>
      <c r="JD83" s="219"/>
      <c r="JE83" s="219"/>
      <c r="JF83" s="219"/>
      <c r="JG83" s="219"/>
      <c r="JH83" s="219"/>
      <c r="JI83" s="219"/>
      <c r="JJ83" s="219"/>
      <c r="JK83" s="219"/>
      <c r="JL83" s="219"/>
      <c r="JM83" s="219"/>
      <c r="JN83" s="219"/>
      <c r="JO83" s="219"/>
      <c r="JP83" s="219"/>
      <c r="JQ83" s="219"/>
      <c r="JR83" s="219"/>
      <c r="JS83" s="219"/>
      <c r="JT83" s="219"/>
      <c r="JU83" s="219"/>
      <c r="JV83" s="219"/>
      <c r="JW83" s="219"/>
      <c r="JX83" s="219"/>
      <c r="JY83" s="219"/>
      <c r="JZ83" s="219"/>
      <c r="KA83" s="219"/>
      <c r="KV83" s="219"/>
      <c r="KW83" s="219"/>
      <c r="KX83" s="219"/>
      <c r="KY83" s="219"/>
      <c r="KZ83" s="219"/>
      <c r="LA83" s="219"/>
      <c r="LB83" s="219"/>
      <c r="LC83" s="219"/>
      <c r="NJ83" s="219"/>
      <c r="NK83" s="219"/>
      <c r="NL83" s="219"/>
      <c r="NM83" s="219"/>
      <c r="NN83" s="219"/>
      <c r="NO83" s="219"/>
      <c r="NP83" s="219"/>
      <c r="NQ83" s="219"/>
      <c r="NR83" s="219"/>
      <c r="NS83" s="219"/>
      <c r="NT83" s="219"/>
      <c r="NU83" s="219"/>
      <c r="NV83" s="219"/>
      <c r="NW83" s="219"/>
      <c r="NX83" s="219"/>
      <c r="NY83" s="219"/>
      <c r="NZ83" s="219"/>
      <c r="OA83" s="219"/>
      <c r="OB83" s="219"/>
      <c r="OC83" s="219"/>
      <c r="OD83" s="219"/>
      <c r="OE83" s="219"/>
      <c r="OF83" s="219"/>
      <c r="OG83" s="219"/>
      <c r="OH83" s="219"/>
      <c r="OI83" s="219"/>
      <c r="OJ83" s="219"/>
      <c r="OK83" s="219"/>
      <c r="OL83" s="219"/>
      <c r="OM83" s="219"/>
      <c r="ON83" s="219"/>
      <c r="OO83" s="219"/>
      <c r="OP83" s="219"/>
      <c r="OQ83" s="219"/>
      <c r="OR83" s="219"/>
      <c r="OS83" s="219"/>
      <c r="OT83" s="219"/>
      <c r="OU83" s="219"/>
      <c r="OV83" s="219"/>
      <c r="OW83" s="219"/>
      <c r="OX83" s="219"/>
      <c r="OY83" s="219"/>
      <c r="OZ83" s="219"/>
      <c r="PA83" s="219"/>
      <c r="PB83" s="219"/>
      <c r="PC83" s="219"/>
      <c r="PD83" s="219"/>
      <c r="PE83" s="219"/>
      <c r="PF83" s="219"/>
      <c r="PG83" s="219"/>
      <c r="PH83" s="219"/>
      <c r="PI83" s="219"/>
      <c r="PJ83" s="219"/>
      <c r="PK83" s="219"/>
      <c r="PL83" s="219"/>
      <c r="PM83" s="219"/>
      <c r="PN83" s="219"/>
      <c r="PO83" s="219"/>
      <c r="PP83" s="219"/>
      <c r="PQ83" s="219"/>
      <c r="PR83" s="219"/>
      <c r="PS83" s="219"/>
      <c r="PT83" s="219"/>
      <c r="PU83" s="219"/>
      <c r="PV83" s="219"/>
      <c r="PW83" s="219"/>
      <c r="PX83" s="219"/>
      <c r="PY83" s="219"/>
      <c r="PZ83" s="219"/>
      <c r="QA83" s="219"/>
      <c r="QB83" s="219"/>
      <c r="QC83" s="219"/>
      <c r="QD83" s="219"/>
      <c r="QE83" s="219"/>
      <c r="QF83" s="219"/>
      <c r="QG83" s="219"/>
      <c r="QH83" s="219"/>
      <c r="QI83" s="219"/>
      <c r="QJ83" s="219"/>
      <c r="QK83" s="219"/>
      <c r="QL83" s="219"/>
      <c r="QM83" s="219"/>
      <c r="QN83" s="219"/>
      <c r="QO83" s="219"/>
      <c r="QP83" s="219"/>
      <c r="QQ83" s="219"/>
      <c r="QR83" s="219"/>
      <c r="QS83" s="219"/>
      <c r="QT83" s="219"/>
      <c r="QU83" s="219"/>
      <c r="QV83" s="219"/>
      <c r="QW83" s="219"/>
      <c r="QX83" s="219"/>
      <c r="QY83" s="219"/>
      <c r="QZ83" s="219"/>
      <c r="RA83" s="219"/>
      <c r="RB83" s="219"/>
      <c r="RC83" s="219"/>
      <c r="RD83" s="219"/>
      <c r="RE83" s="219"/>
      <c r="RF83" s="219"/>
      <c r="RG83" s="219"/>
      <c r="RH83" s="219"/>
      <c r="RI83" s="219"/>
      <c r="RJ83" s="219"/>
      <c r="RK83" s="219"/>
      <c r="RL83" s="219"/>
      <c r="RM83" s="219"/>
      <c r="RN83" s="219"/>
      <c r="RO83" s="219"/>
      <c r="RP83" s="219"/>
      <c r="RQ83" s="219"/>
      <c r="RR83" s="219"/>
      <c r="RS83" s="219"/>
      <c r="RT83" s="219"/>
      <c r="RU83" s="219"/>
      <c r="RV83" s="219"/>
      <c r="RW83" s="219"/>
      <c r="RX83" s="219"/>
      <c r="RY83" s="219"/>
      <c r="RZ83" s="219"/>
      <c r="SA83" s="219"/>
      <c r="SB83" s="219"/>
      <c r="SC83" s="219"/>
      <c r="SD83" s="219"/>
      <c r="SE83" s="219"/>
      <c r="SF83" s="219"/>
      <c r="SG83" s="219"/>
      <c r="SH83" s="219"/>
      <c r="SI83" s="219"/>
      <c r="SJ83" s="219"/>
      <c r="SK83" s="219"/>
      <c r="SL83" s="219"/>
      <c r="SM83" s="219"/>
      <c r="SN83" s="219"/>
      <c r="SO83" s="237"/>
      <c r="SP83" s="237"/>
      <c r="SQ83" s="295"/>
      <c r="SR83" s="295"/>
      <c r="TV83" s="219"/>
      <c r="TW83" s="219"/>
      <c r="TX83" s="219"/>
      <c r="TY83" s="219"/>
      <c r="XY83" s="219"/>
      <c r="XZ83" s="219"/>
      <c r="YA83" s="219"/>
      <c r="YB83" s="219"/>
      <c r="YC83" s="219"/>
      <c r="AAG83" s="219"/>
      <c r="AAH83" s="219"/>
      <c r="AAI83" s="219"/>
      <c r="AAJ83" s="219"/>
      <c r="AAK83" s="219"/>
      <c r="AAL83" s="219"/>
      <c r="AAM83" s="219"/>
      <c r="AAN83" s="219"/>
      <c r="AAO83" s="219"/>
      <c r="AAP83" s="219"/>
      <c r="AAQ83" s="219"/>
      <c r="AAR83" s="219"/>
      <c r="AAS83" s="219"/>
      <c r="AAT83" s="219"/>
      <c r="AAU83" s="219"/>
      <c r="AAV83" s="219"/>
      <c r="AAW83" s="219"/>
      <c r="AAX83" s="219"/>
      <c r="AAY83" s="219"/>
      <c r="AAZ83" s="219"/>
      <c r="ABA83" s="219"/>
      <c r="ABB83" s="219"/>
      <c r="ABC83" s="219"/>
      <c r="ABD83" s="219"/>
      <c r="ABE83" s="219"/>
      <c r="ABF83" s="219"/>
      <c r="ABG83" s="219"/>
      <c r="ABH83" s="219"/>
      <c r="ABI83" s="219"/>
      <c r="ABJ83" s="219"/>
      <c r="ABK83" s="219"/>
      <c r="ABL83" s="219"/>
      <c r="ABM83" s="219"/>
      <c r="ABN83" s="219"/>
      <c r="ABO83" s="219"/>
      <c r="ABP83" s="219"/>
      <c r="ABQ83" s="219"/>
      <c r="ABR83" s="219"/>
      <c r="ABS83" s="219"/>
      <c r="ABT83" s="219"/>
      <c r="ABU83" s="219"/>
      <c r="ABV83" s="219"/>
      <c r="ABW83" s="219"/>
      <c r="ABX83" s="219"/>
      <c r="ABY83" s="219"/>
      <c r="ABZ83" s="219"/>
      <c r="AJQ83" s="219"/>
      <c r="AJR83" s="219"/>
      <c r="AJS83" s="219"/>
      <c r="AJT83" s="219"/>
      <c r="AJU83" s="219"/>
      <c r="AJV83" s="219"/>
      <c r="AJW83" s="219"/>
      <c r="AJX83" s="219"/>
      <c r="AJY83" s="219"/>
      <c r="AJZ83" s="219"/>
      <c r="AKA83" s="219"/>
      <c r="AKB83" s="219"/>
      <c r="AKC83" s="219"/>
      <c r="AKD83" s="219"/>
      <c r="AKE83" s="219"/>
      <c r="AKF83" s="219"/>
      <c r="AKG83" s="219"/>
      <c r="AKH83" s="219"/>
      <c r="AKI83" s="219"/>
      <c r="AKJ83" s="219"/>
      <c r="AKK83" s="219"/>
      <c r="AKL83" s="219"/>
      <c r="AKM83" s="219"/>
      <c r="AKN83" s="219"/>
      <c r="AKO83" s="219"/>
      <c r="AKP83" s="219"/>
      <c r="AKQ83" s="219"/>
      <c r="AKR83" s="219"/>
      <c r="AKS83" s="219"/>
      <c r="AKT83" s="219"/>
      <c r="AKU83" s="219"/>
      <c r="AKV83" s="219"/>
      <c r="AKW83" s="219"/>
      <c r="AKX83" s="219"/>
      <c r="AKY83" s="219"/>
      <c r="AKZ83" s="219"/>
      <c r="ALA83" s="219"/>
      <c r="ALB83" s="219"/>
      <c r="ALC83" s="219"/>
      <c r="ALD83" s="219"/>
      <c r="ALE83" s="219"/>
      <c r="ALF83" s="219"/>
      <c r="ALG83" s="219"/>
      <c r="ALH83" s="219"/>
      <c r="ALI83" s="219"/>
      <c r="ALJ83" s="219"/>
      <c r="ALK83" s="219"/>
      <c r="ALL83" s="219"/>
      <c r="ALM83" s="219"/>
      <c r="ALN83" s="219"/>
      <c r="ALO83" s="219"/>
      <c r="ALP83" s="219"/>
      <c r="ALQ83" s="219"/>
      <c r="ALR83" s="219"/>
      <c r="ALS83" s="219"/>
      <c r="ALT83" s="219"/>
      <c r="ALU83" s="219"/>
      <c r="ALV83" s="219"/>
      <c r="ALW83" s="219"/>
      <c r="ALX83" s="219"/>
      <c r="ALY83" s="219"/>
      <c r="ALZ83" s="219"/>
      <c r="AMA83" s="219"/>
      <c r="AMB83" s="219"/>
      <c r="AMC83" s="219"/>
      <c r="AMD83" s="219"/>
      <c r="AME83" s="219"/>
      <c r="AMF83" s="219"/>
      <c r="AMG83" s="219"/>
      <c r="AMH83" s="219"/>
      <c r="AMI83" s="219"/>
      <c r="AMJ83" s="219"/>
      <c r="AMK83" s="219"/>
      <c r="AML83" s="219"/>
      <c r="AMM83" s="219"/>
      <c r="AMN83" s="219"/>
      <c r="AMO83" s="219"/>
      <c r="AMP83" s="219"/>
      <c r="AMQ83" s="219"/>
      <c r="AMR83" s="219"/>
      <c r="AMS83" s="219"/>
      <c r="AMT83" s="219"/>
      <c r="AMU83" s="219"/>
      <c r="AMV83" s="219"/>
      <c r="AMW83" s="219"/>
      <c r="AMX83" s="219"/>
      <c r="AMY83" s="219"/>
      <c r="AMZ83" s="219"/>
      <c r="ANA83" s="219"/>
      <c r="ANB83" s="219"/>
      <c r="ANC83" s="219"/>
      <c r="AND83" s="219"/>
      <c r="ANE83" s="219"/>
      <c r="ANF83" s="219"/>
      <c r="ANG83" s="219"/>
      <c r="ANH83" s="219"/>
      <c r="ANI83" s="219"/>
      <c r="ANJ83" s="219"/>
      <c r="ANK83" s="219"/>
      <c r="ANL83" s="219"/>
      <c r="ANM83" s="219"/>
      <c r="ANN83" s="219"/>
      <c r="ANO83" s="219"/>
      <c r="ANP83" s="219"/>
      <c r="ANQ83" s="219"/>
      <c r="ANR83" s="219"/>
      <c r="ANS83" s="219"/>
      <c r="ANT83" s="219"/>
      <c r="ANU83" s="219"/>
      <c r="ANV83" s="219"/>
      <c r="ANW83" s="219"/>
      <c r="ANX83" s="219"/>
      <c r="ANY83" s="219"/>
      <c r="ANZ83" s="219"/>
      <c r="AOA83" s="219"/>
      <c r="AOB83" s="219"/>
      <c r="AOC83" s="219"/>
      <c r="AOD83" s="219"/>
      <c r="AOE83" s="219"/>
      <c r="AOF83" s="219"/>
      <c r="AOG83" s="219"/>
      <c r="AOH83" s="219"/>
      <c r="AOI83" s="219"/>
      <c r="AOJ83" s="219"/>
      <c r="AOK83" s="219"/>
      <c r="AOL83" s="219"/>
      <c r="AOM83" s="219"/>
      <c r="AON83" s="219"/>
      <c r="AOO83" s="219"/>
      <c r="AOP83" s="219"/>
      <c r="AOQ83" s="219"/>
      <c r="AOR83" s="219"/>
      <c r="AOS83" s="219"/>
      <c r="AOT83" s="219"/>
      <c r="AOU83" s="219"/>
      <c r="AOV83" s="219"/>
      <c r="AOW83" s="219"/>
      <c r="AOX83" s="219"/>
      <c r="AOY83" s="219"/>
      <c r="AOZ83" s="219"/>
      <c r="APA83" s="219"/>
      <c r="APB83" s="219"/>
      <c r="APC83" s="219"/>
      <c r="APD83" s="219"/>
      <c r="APE83" s="219"/>
      <c r="APF83" s="219"/>
      <c r="APG83" s="219"/>
      <c r="APH83" s="219"/>
      <c r="API83" s="219"/>
      <c r="APJ83" s="219"/>
      <c r="APK83" s="219"/>
      <c r="APL83" s="219"/>
      <c r="APM83" s="219"/>
      <c r="APN83" s="219"/>
      <c r="APO83" s="219"/>
      <c r="APP83" s="219"/>
      <c r="APQ83" s="219"/>
      <c r="APR83" s="219"/>
      <c r="APS83" s="219"/>
      <c r="APT83" s="219"/>
      <c r="APU83" s="219"/>
      <c r="APV83" s="219"/>
      <c r="APW83" s="219"/>
      <c r="APX83" s="219"/>
      <c r="APY83" s="219"/>
      <c r="APZ83" s="219"/>
      <c r="AQA83" s="219"/>
      <c r="AQB83" s="219"/>
      <c r="AQC83" s="219"/>
      <c r="AQD83" s="219"/>
      <c r="AQE83" s="219"/>
      <c r="AQF83" s="219"/>
      <c r="AQG83" s="219"/>
      <c r="AQH83" s="219"/>
      <c r="AQI83" s="219"/>
      <c r="AQJ83" s="219"/>
      <c r="AQK83" s="219"/>
      <c r="AQL83" s="219"/>
      <c r="AQM83" s="219"/>
      <c r="AQN83" s="219"/>
      <c r="AQO83" s="219"/>
      <c r="AQP83" s="219"/>
      <c r="AQQ83" s="219"/>
      <c r="AQR83" s="219"/>
      <c r="AQS83" s="219"/>
      <c r="AQT83" s="219"/>
      <c r="AQU83" s="219"/>
      <c r="AQV83" s="219"/>
      <c r="AQW83" s="219"/>
      <c r="AQX83" s="219"/>
      <c r="AQY83" s="219"/>
      <c r="AQZ83" s="219"/>
      <c r="ARA83" s="219"/>
      <c r="ARB83" s="219"/>
      <c r="ARC83" s="219"/>
      <c r="ARD83" s="219"/>
      <c r="ARE83" s="219"/>
      <c r="ARF83" s="219"/>
      <c r="ARG83" s="219"/>
      <c r="ARH83" s="219"/>
      <c r="ARI83" s="219"/>
      <c r="ARJ83" s="219"/>
      <c r="ARK83" s="219"/>
      <c r="ARL83" s="219"/>
      <c r="ARM83" s="219"/>
      <c r="ARN83" s="219"/>
      <c r="ARO83" s="219"/>
      <c r="ARP83" s="219"/>
      <c r="ARQ83" s="219"/>
      <c r="ARR83" s="219"/>
      <c r="ARS83" s="219"/>
      <c r="ART83" s="219"/>
      <c r="ARU83" s="219"/>
      <c r="ARV83" s="219"/>
      <c r="ARW83" s="219"/>
      <c r="ARX83" s="219"/>
      <c r="ARY83" s="219"/>
      <c r="ARZ83" s="219"/>
      <c r="ASA83" s="219"/>
      <c r="ASB83" s="219"/>
      <c r="ASC83" s="219"/>
      <c r="ASD83" s="219"/>
      <c r="ASE83" s="219"/>
      <c r="ASF83" s="219"/>
      <c r="ASG83" s="219"/>
      <c r="ASH83" s="219"/>
      <c r="ASI83" s="219"/>
      <c r="ASJ83" s="219"/>
      <c r="ASK83" s="219"/>
      <c r="ASL83" s="219"/>
      <c r="ASM83" s="219"/>
      <c r="ASN83" s="219"/>
      <c r="ASO83" s="219"/>
      <c r="ASP83" s="219"/>
      <c r="ASQ83" s="219"/>
      <c r="ASR83" s="219"/>
      <c r="ASS83" s="219"/>
      <c r="AST83" s="219"/>
      <c r="ASU83" s="219"/>
      <c r="ASV83" s="219"/>
      <c r="ASW83" s="219"/>
      <c r="ASX83" s="219"/>
      <c r="ASY83" s="219"/>
      <c r="ASZ83" s="219"/>
      <c r="ATA83" s="219"/>
      <c r="ATB83" s="219"/>
      <c r="ATC83" s="219"/>
      <c r="ATD83" s="219"/>
      <c r="ATE83" s="219"/>
      <c r="ATF83" s="219"/>
      <c r="ATG83" s="219"/>
      <c r="ATH83" s="219"/>
      <c r="ATI83" s="219"/>
      <c r="ATJ83" s="219"/>
      <c r="ATK83" s="219"/>
      <c r="ATL83" s="219"/>
      <c r="ATM83" s="219"/>
      <c r="ATN83" s="219"/>
      <c r="ATO83" s="219"/>
      <c r="ATP83" s="219"/>
      <c r="ATQ83" s="219"/>
      <c r="ATR83" s="219"/>
      <c r="ATS83" s="219"/>
      <c r="ATT83" s="219"/>
      <c r="ATU83" s="219"/>
      <c r="ATV83" s="219"/>
      <c r="ATW83" s="219"/>
      <c r="ATX83" s="219"/>
      <c r="ATY83" s="219"/>
      <c r="ATZ83" s="219"/>
      <c r="AUA83" s="219"/>
      <c r="AUB83" s="219"/>
      <c r="AUC83" s="219"/>
      <c r="AUD83" s="219"/>
      <c r="AUE83" s="219"/>
      <c r="AUF83" s="219"/>
      <c r="AUG83" s="219"/>
      <c r="AUH83" s="219"/>
      <c r="AUI83" s="219"/>
      <c r="AUJ83" s="219"/>
      <c r="AUK83" s="219"/>
      <c r="AUL83" s="219"/>
      <c r="AUM83" s="219"/>
      <c r="AUN83" s="219"/>
      <c r="AUO83" s="219"/>
      <c r="AUP83" s="219"/>
      <c r="AUQ83" s="219"/>
      <c r="AUR83" s="219"/>
      <c r="AUS83" s="219"/>
      <c r="AUT83" s="219"/>
      <c r="AUU83" s="219"/>
      <c r="AUV83" s="219"/>
      <c r="AUW83" s="219"/>
      <c r="AUX83" s="219"/>
      <c r="AUY83" s="219"/>
      <c r="AUZ83" s="219"/>
      <c r="AVA83" s="219"/>
      <c r="AVB83" s="219"/>
      <c r="AVC83" s="219"/>
      <c r="AVD83" s="219"/>
      <c r="AVE83" s="219"/>
      <c r="AVF83" s="219"/>
      <c r="AVG83" s="219"/>
      <c r="AVH83" s="219"/>
      <c r="AVI83" s="219"/>
      <c r="AVJ83" s="219"/>
      <c r="AVK83" s="219"/>
      <c r="AVL83" s="219"/>
      <c r="AVM83" s="219"/>
      <c r="AVN83" s="219"/>
      <c r="AVO83" s="219"/>
      <c r="AVP83" s="219"/>
      <c r="AVQ83" s="219"/>
      <c r="AVR83" s="219"/>
      <c r="AVS83" s="219"/>
      <c r="AVT83" s="219"/>
      <c r="AVU83" s="219"/>
      <c r="AVV83" s="219"/>
      <c r="AVW83" s="219"/>
      <c r="AVX83" s="219"/>
      <c r="AVY83" s="219"/>
      <c r="AVZ83" s="219"/>
      <c r="AWA83" s="219"/>
      <c r="AWB83" s="219"/>
      <c r="AWC83" s="219"/>
      <c r="AWD83" s="219"/>
      <c r="AWE83" s="219"/>
      <c r="AWF83" s="219"/>
      <c r="AWG83" s="219"/>
      <c r="AWH83" s="219"/>
      <c r="AWI83" s="219"/>
      <c r="AWJ83" s="219"/>
      <c r="AWK83" s="219"/>
      <c r="AWL83" s="219"/>
      <c r="AWM83" s="219"/>
      <c r="AWN83" s="219"/>
      <c r="AWO83" s="219"/>
      <c r="AWP83" s="219"/>
      <c r="AWQ83" s="219"/>
      <c r="AWR83" s="219"/>
      <c r="AWS83" s="219"/>
      <c r="AWT83" s="219"/>
      <c r="AWU83" s="219"/>
      <c r="AWV83" s="219"/>
      <c r="AWW83" s="219"/>
      <c r="AWX83" s="219"/>
      <c r="AWY83" s="219"/>
      <c r="AWZ83" s="219"/>
      <c r="AXA83" s="219"/>
      <c r="AXB83" s="219"/>
      <c r="AXC83" s="219"/>
      <c r="AXD83" s="219"/>
      <c r="AXE83" s="219"/>
      <c r="AXF83" s="219"/>
      <c r="AXG83" s="219"/>
      <c r="AXH83" s="219"/>
      <c r="AXI83" s="219"/>
      <c r="AXJ83" s="219"/>
      <c r="AXK83" s="219"/>
      <c r="AXL83" s="219"/>
      <c r="AXM83" s="219"/>
      <c r="AXN83" s="219"/>
      <c r="BBY83" s="219"/>
      <c r="BBZ83" s="219"/>
      <c r="BCA83" s="219"/>
      <c r="BCB83" s="219"/>
      <c r="BCC83" s="219"/>
      <c r="BCD83" s="219"/>
      <c r="BCE83" s="219"/>
      <c r="BCF83" s="219"/>
      <c r="BCG83" s="219"/>
      <c r="BCH83" s="219"/>
      <c r="BCI83" s="219"/>
      <c r="BCJ83" s="219"/>
      <c r="BCK83" s="219"/>
      <c r="BCL83" s="219"/>
      <c r="BCM83" s="219"/>
      <c r="BCN83" s="219"/>
      <c r="BCO83" s="219"/>
      <c r="BCP83" s="219"/>
      <c r="BCQ83" s="219"/>
      <c r="BCR83" s="219"/>
      <c r="BKD83" s="219"/>
      <c r="BKE83" s="219"/>
      <c r="BKF83" s="219"/>
      <c r="BKG83" s="219"/>
      <c r="BKH83" s="219"/>
      <c r="BKI83" s="219"/>
      <c r="BKJ83" s="219"/>
      <c r="BKK83" s="219"/>
      <c r="BKL83" s="219"/>
      <c r="BKM83" s="219"/>
      <c r="BKN83" s="219"/>
      <c r="BKO83" s="219"/>
      <c r="BKP83" s="219"/>
      <c r="BKQ83" s="219"/>
      <c r="BKR83" s="219"/>
      <c r="BKS83" s="219"/>
      <c r="BKT83" s="219"/>
      <c r="BKU83" s="219"/>
      <c r="BKV83" s="219"/>
      <c r="BKW83" s="219"/>
      <c r="BKX83" s="219"/>
      <c r="BKY83" s="219"/>
      <c r="BKZ83" s="219"/>
      <c r="BLA83" s="219"/>
      <c r="BLB83" s="219"/>
      <c r="BLC83" s="219"/>
    </row>
    <row r="84" spans="1:1667" x14ac:dyDescent="0.25">
      <c r="A84" s="219"/>
      <c r="B84" s="219"/>
      <c r="C84" s="219"/>
      <c r="D84" s="219"/>
      <c r="E84" s="219"/>
      <c r="F84" s="219"/>
      <c r="G84" s="219"/>
      <c r="H84" s="219"/>
      <c r="I84" s="219"/>
      <c r="J84" s="219"/>
      <c r="K84" s="219"/>
      <c r="L84" s="219"/>
      <c r="M84" s="219"/>
      <c r="N84" s="219"/>
      <c r="O84" s="219"/>
      <c r="P84" s="219"/>
      <c r="Q84" s="219"/>
      <c r="R84" s="219"/>
      <c r="S84" s="219"/>
      <c r="T84" s="219"/>
      <c r="U84" s="219"/>
      <c r="V84" s="219"/>
      <c r="W84" s="219"/>
      <c r="X84" s="219"/>
      <c r="Y84" s="219"/>
      <c r="Z84" s="219"/>
      <c r="AA84" s="219"/>
      <c r="AB84" s="219"/>
      <c r="AC84" s="219"/>
      <c r="AD84" s="219"/>
      <c r="AE84" s="319"/>
      <c r="AF84" s="219"/>
      <c r="AG84" s="219"/>
      <c r="AH84" s="219"/>
      <c r="AI84" s="219"/>
      <c r="AJ84" s="219"/>
      <c r="AK84" s="219"/>
      <c r="AL84" s="219"/>
      <c r="AM84" s="219"/>
      <c r="AN84" s="219"/>
      <c r="AO84" s="219"/>
      <c r="AP84" s="219"/>
      <c r="AQ84" s="219"/>
      <c r="AR84" s="219"/>
      <c r="AS84" s="219"/>
      <c r="AT84" s="219"/>
      <c r="AU84" s="219"/>
      <c r="AV84" s="219"/>
      <c r="AW84" s="219"/>
      <c r="AX84" s="219"/>
      <c r="AY84" s="219"/>
      <c r="AZ84" s="219"/>
      <c r="BA84" s="219"/>
      <c r="BB84" s="219"/>
      <c r="BC84" s="219"/>
      <c r="BD84" s="219"/>
      <c r="BE84" s="219"/>
      <c r="BF84" s="219"/>
      <c r="BG84" s="219"/>
      <c r="BH84" s="219"/>
      <c r="BI84" s="219"/>
      <c r="BJ84" s="219"/>
      <c r="BK84" s="219"/>
      <c r="BL84" s="219"/>
      <c r="BM84" s="219"/>
      <c r="BN84" s="219"/>
      <c r="BO84" s="219"/>
      <c r="BP84" s="219"/>
      <c r="BQ84" s="219"/>
      <c r="BR84" s="219"/>
      <c r="BS84" s="219"/>
      <c r="BT84" s="219"/>
      <c r="BU84" s="219"/>
      <c r="BV84" s="219"/>
      <c r="BW84" s="219"/>
      <c r="BX84" s="219"/>
      <c r="BY84" s="219"/>
      <c r="BZ84" s="219"/>
      <c r="CA84" s="219"/>
      <c r="CB84" s="219"/>
      <c r="CC84" s="219"/>
      <c r="CD84" s="219"/>
      <c r="CE84" s="219"/>
      <c r="CF84" s="219"/>
      <c r="CG84" s="219"/>
      <c r="CH84" s="219"/>
      <c r="CI84" s="219"/>
      <c r="CJ84" s="219"/>
      <c r="CK84" s="219"/>
      <c r="CL84" s="219"/>
      <c r="CM84" s="219"/>
      <c r="CN84" s="219"/>
      <c r="CO84" s="219"/>
      <c r="CP84" s="219"/>
      <c r="CQ84" s="219"/>
      <c r="CR84" s="219"/>
      <c r="CS84" s="219"/>
      <c r="CT84" s="219"/>
      <c r="CU84" s="219"/>
      <c r="CV84" s="219"/>
      <c r="CW84" s="219"/>
      <c r="CX84" s="219"/>
      <c r="CY84" s="219"/>
      <c r="CZ84" s="219"/>
      <c r="DA84" s="219"/>
      <c r="DB84" s="219"/>
      <c r="DC84" s="219"/>
      <c r="DD84" s="219"/>
      <c r="DE84" s="219"/>
      <c r="DF84" s="219"/>
      <c r="DG84" s="219"/>
      <c r="DH84" s="219"/>
      <c r="DI84" s="219"/>
      <c r="DJ84" s="219"/>
      <c r="DK84" s="219"/>
      <c r="DL84" s="219"/>
      <c r="DM84" s="219"/>
      <c r="DN84" s="219"/>
      <c r="DO84" s="219"/>
      <c r="DP84" s="219"/>
      <c r="DQ84" s="219"/>
      <c r="DR84" s="219"/>
      <c r="DS84" s="219"/>
      <c r="DT84" s="219"/>
      <c r="DU84" s="219"/>
      <c r="DV84" s="219"/>
      <c r="DW84" s="219"/>
      <c r="DX84" s="219"/>
      <c r="DY84" s="219"/>
      <c r="DZ84" s="219"/>
      <c r="EA84" s="219"/>
      <c r="EB84" s="219"/>
      <c r="EC84" s="219"/>
      <c r="ED84" s="219"/>
      <c r="EE84" s="219"/>
      <c r="EF84" s="219"/>
      <c r="EG84" s="219"/>
      <c r="EH84" s="219"/>
      <c r="EI84" s="219"/>
      <c r="EJ84" s="219"/>
      <c r="EK84" s="219"/>
      <c r="EL84" s="219"/>
      <c r="EM84" s="219"/>
      <c r="EN84" s="219"/>
      <c r="EO84" s="219"/>
      <c r="EP84" s="219"/>
      <c r="EQ84" s="219"/>
      <c r="ER84" s="219"/>
      <c r="ES84" s="219"/>
      <c r="ET84" s="219"/>
      <c r="EU84" s="219"/>
      <c r="EV84" s="219"/>
      <c r="EW84" s="219"/>
      <c r="EX84" s="219"/>
      <c r="EY84" s="219"/>
      <c r="EZ84" s="219"/>
      <c r="FA84" s="219"/>
      <c r="FB84" s="219"/>
      <c r="FC84" s="219"/>
      <c r="FD84" s="219"/>
      <c r="FE84" s="219"/>
      <c r="FF84" s="219"/>
      <c r="FG84" s="219"/>
      <c r="FH84" s="219"/>
      <c r="FI84" s="219"/>
      <c r="FJ84" s="219"/>
      <c r="FK84" s="219"/>
      <c r="FL84" s="219"/>
      <c r="FM84" s="219"/>
      <c r="FN84" s="219"/>
      <c r="FO84" s="219"/>
      <c r="FP84" s="219"/>
      <c r="FQ84" s="219"/>
      <c r="FR84" s="219"/>
      <c r="FS84" s="219"/>
      <c r="FT84" s="219"/>
      <c r="FU84" s="219"/>
      <c r="FV84" s="219"/>
      <c r="FW84" s="219"/>
      <c r="FX84" s="219"/>
      <c r="FY84" s="219"/>
      <c r="FZ84" s="219"/>
      <c r="GA84" s="219"/>
      <c r="GB84" s="219"/>
      <c r="GC84" s="219"/>
      <c r="GD84" s="219"/>
      <c r="GE84" s="219"/>
      <c r="GF84" s="219"/>
      <c r="GG84" s="219"/>
      <c r="GH84" s="219"/>
      <c r="GI84" s="219"/>
      <c r="GJ84" s="219"/>
      <c r="GK84" s="219"/>
      <c r="GL84" s="219"/>
      <c r="GM84" s="219"/>
      <c r="GN84" s="219"/>
      <c r="GO84" s="219"/>
      <c r="GP84" s="219"/>
      <c r="GQ84" s="219"/>
      <c r="GR84" s="219"/>
      <c r="GS84" s="219"/>
      <c r="GT84" s="219"/>
      <c r="GU84" s="219"/>
      <c r="GV84" s="219"/>
      <c r="GW84" s="219"/>
      <c r="GX84" s="219"/>
      <c r="GY84" s="219"/>
      <c r="GZ84" s="219"/>
      <c r="HA84" s="219"/>
      <c r="HB84" s="219"/>
      <c r="HC84" s="219"/>
      <c r="HD84" s="219"/>
      <c r="HE84" s="219"/>
      <c r="HF84" s="219"/>
      <c r="HG84" s="219"/>
      <c r="HH84" s="219"/>
      <c r="HI84" s="219"/>
      <c r="HJ84" s="219"/>
      <c r="HK84" s="219"/>
      <c r="HL84" s="219"/>
      <c r="HM84" s="219"/>
      <c r="HN84" s="219"/>
      <c r="HO84" s="219"/>
      <c r="HP84" s="219"/>
      <c r="HQ84" s="219"/>
      <c r="HR84" s="219"/>
      <c r="HS84" s="219"/>
      <c r="HT84" s="219"/>
      <c r="HU84" s="219"/>
      <c r="HV84" s="219"/>
      <c r="HW84" s="219"/>
      <c r="HX84" s="219"/>
      <c r="HY84" s="219"/>
      <c r="HZ84" s="219"/>
      <c r="IA84" s="219"/>
      <c r="IB84" s="219"/>
      <c r="IC84" s="219"/>
      <c r="ID84" s="219"/>
      <c r="IE84" s="219"/>
      <c r="IF84" s="219"/>
      <c r="IG84" s="219"/>
      <c r="IH84" s="219"/>
      <c r="II84" s="219"/>
      <c r="IJ84" s="219"/>
      <c r="IK84" s="219"/>
      <c r="IL84" s="219"/>
      <c r="IM84" s="219"/>
      <c r="IN84" s="219"/>
      <c r="IO84" s="219"/>
      <c r="IP84" s="219"/>
      <c r="IQ84" s="219"/>
      <c r="IR84" s="219"/>
      <c r="IS84" s="219"/>
      <c r="IT84" s="219"/>
      <c r="IU84" s="219"/>
      <c r="IV84" s="219"/>
      <c r="IW84" s="219"/>
      <c r="IX84" s="219"/>
      <c r="IY84" s="219"/>
      <c r="IZ84" s="219"/>
      <c r="JA84" s="219"/>
      <c r="JB84" s="219"/>
      <c r="JC84" s="219"/>
      <c r="JD84" s="219"/>
      <c r="JE84" s="219"/>
      <c r="JF84" s="219"/>
      <c r="JG84" s="219"/>
      <c r="JH84" s="219"/>
      <c r="JI84" s="219"/>
      <c r="JJ84" s="219"/>
      <c r="JK84" s="219"/>
      <c r="JL84" s="219"/>
      <c r="JM84" s="219"/>
      <c r="JN84" s="219"/>
      <c r="JO84" s="219"/>
      <c r="JP84" s="219"/>
      <c r="JQ84" s="219"/>
      <c r="JR84" s="219"/>
      <c r="JS84" s="219"/>
      <c r="JT84" s="219"/>
      <c r="JU84" s="219"/>
      <c r="JV84" s="219"/>
      <c r="JW84" s="219"/>
      <c r="JX84" s="219"/>
      <c r="JY84" s="219"/>
      <c r="JZ84" s="219"/>
      <c r="KA84" s="219"/>
      <c r="KV84" s="219"/>
      <c r="KW84" s="219"/>
      <c r="KX84" s="219"/>
      <c r="KY84" s="219"/>
      <c r="KZ84" s="219"/>
      <c r="LA84" s="219"/>
      <c r="LB84" s="219"/>
      <c r="LC84" s="219"/>
      <c r="NJ84" s="219"/>
      <c r="NK84" s="219"/>
      <c r="NL84" s="219"/>
      <c r="NM84" s="219"/>
      <c r="NN84" s="219"/>
      <c r="NO84" s="219"/>
      <c r="NP84" s="219"/>
      <c r="NQ84" s="219"/>
      <c r="NR84" s="219"/>
      <c r="NS84" s="219"/>
      <c r="NT84" s="219"/>
      <c r="NU84" s="219"/>
      <c r="NV84" s="219"/>
      <c r="NW84" s="219"/>
      <c r="NX84" s="219"/>
      <c r="NY84" s="219"/>
      <c r="NZ84" s="219"/>
      <c r="OA84" s="219"/>
      <c r="OB84" s="219"/>
      <c r="OC84" s="219"/>
      <c r="OD84" s="219"/>
      <c r="OE84" s="219"/>
      <c r="OF84" s="219"/>
      <c r="OG84" s="219"/>
      <c r="OH84" s="219"/>
      <c r="OI84" s="219"/>
      <c r="OJ84" s="219"/>
      <c r="OK84" s="219"/>
      <c r="OL84" s="219"/>
      <c r="OM84" s="219"/>
      <c r="ON84" s="219"/>
      <c r="OO84" s="219"/>
      <c r="OP84" s="219"/>
      <c r="OQ84" s="219"/>
      <c r="OR84" s="219"/>
      <c r="OS84" s="219"/>
      <c r="OT84" s="219"/>
      <c r="OU84" s="219"/>
      <c r="OV84" s="219"/>
      <c r="OW84" s="219"/>
      <c r="OX84" s="219"/>
      <c r="OY84" s="219"/>
      <c r="OZ84" s="219"/>
      <c r="PA84" s="219"/>
      <c r="PB84" s="219"/>
      <c r="PC84" s="219"/>
      <c r="PD84" s="219"/>
      <c r="PE84" s="219"/>
      <c r="PF84" s="219"/>
      <c r="PG84" s="219"/>
      <c r="PH84" s="219"/>
      <c r="PI84" s="219"/>
      <c r="PJ84" s="219"/>
      <c r="PK84" s="219"/>
      <c r="PL84" s="219"/>
      <c r="PM84" s="219"/>
      <c r="PN84" s="219"/>
      <c r="PO84" s="219"/>
      <c r="PP84" s="219"/>
      <c r="PQ84" s="219"/>
      <c r="PR84" s="219"/>
      <c r="PS84" s="219"/>
      <c r="PT84" s="219"/>
      <c r="PU84" s="219"/>
      <c r="PV84" s="219"/>
      <c r="PW84" s="219"/>
      <c r="PX84" s="219"/>
      <c r="PY84" s="219"/>
      <c r="PZ84" s="219"/>
      <c r="QA84" s="219"/>
      <c r="QB84" s="219"/>
      <c r="QC84" s="219"/>
      <c r="QD84" s="219"/>
      <c r="QE84" s="219"/>
      <c r="QF84" s="219"/>
      <c r="QG84" s="219"/>
      <c r="QH84" s="219"/>
      <c r="QI84" s="219"/>
      <c r="QJ84" s="219"/>
      <c r="QK84" s="219"/>
      <c r="QL84" s="219"/>
      <c r="QM84" s="219"/>
      <c r="QN84" s="219"/>
      <c r="QO84" s="219"/>
      <c r="QP84" s="219"/>
      <c r="QQ84" s="219"/>
      <c r="QR84" s="219"/>
      <c r="QS84" s="219"/>
      <c r="QT84" s="219"/>
      <c r="QU84" s="219"/>
      <c r="QV84" s="219"/>
      <c r="QW84" s="219"/>
      <c r="QX84" s="219"/>
      <c r="QY84" s="219"/>
      <c r="QZ84" s="219"/>
      <c r="RA84" s="219"/>
      <c r="RB84" s="219"/>
      <c r="RC84" s="219"/>
      <c r="RD84" s="219"/>
      <c r="RE84" s="219"/>
      <c r="RF84" s="219"/>
      <c r="RG84" s="219"/>
      <c r="RH84" s="219"/>
      <c r="RI84" s="219"/>
      <c r="RJ84" s="219"/>
      <c r="RK84" s="219"/>
      <c r="RL84" s="219"/>
      <c r="RM84" s="219"/>
      <c r="RN84" s="219"/>
      <c r="RO84" s="219"/>
      <c r="RP84" s="219"/>
      <c r="RQ84" s="219"/>
      <c r="RR84" s="219"/>
      <c r="RS84" s="219"/>
      <c r="RT84" s="219"/>
      <c r="RU84" s="219"/>
      <c r="RV84" s="219"/>
      <c r="RW84" s="219"/>
      <c r="RX84" s="219"/>
      <c r="RY84" s="219"/>
      <c r="RZ84" s="219"/>
      <c r="SA84" s="219"/>
      <c r="SB84" s="219"/>
      <c r="SC84" s="219"/>
      <c r="SD84" s="219"/>
      <c r="SE84" s="219"/>
      <c r="SF84" s="219"/>
      <c r="SG84" s="219"/>
      <c r="SH84" s="219"/>
      <c r="SI84" s="219"/>
      <c r="SJ84" s="219"/>
      <c r="SK84" s="219"/>
      <c r="SL84" s="219"/>
      <c r="SM84" s="219"/>
      <c r="SN84" s="219"/>
      <c r="SO84" s="237"/>
      <c r="SP84" s="237"/>
      <c r="SQ84" s="295"/>
      <c r="SR84" s="295"/>
      <c r="TV84" s="219"/>
      <c r="TW84" s="219"/>
      <c r="TX84" s="219"/>
      <c r="TY84" s="219"/>
      <c r="XY84" s="219"/>
      <c r="XZ84" s="219"/>
      <c r="YA84" s="219"/>
      <c r="YB84" s="219"/>
      <c r="YC84" s="219"/>
      <c r="AAG84" s="219"/>
      <c r="AAH84" s="219"/>
      <c r="AAI84" s="219"/>
      <c r="AAJ84" s="219"/>
      <c r="AAK84" s="219"/>
      <c r="AAL84" s="219"/>
      <c r="AAM84" s="219"/>
      <c r="AAN84" s="219"/>
      <c r="AAO84" s="219"/>
      <c r="AAP84" s="219"/>
      <c r="AAQ84" s="219"/>
      <c r="AAR84" s="219"/>
      <c r="AAS84" s="219"/>
      <c r="AAT84" s="219"/>
      <c r="AAU84" s="219"/>
      <c r="AAV84" s="219"/>
      <c r="AAW84" s="219"/>
      <c r="AAX84" s="219"/>
      <c r="AAY84" s="219"/>
      <c r="AAZ84" s="219"/>
      <c r="ABA84" s="219"/>
      <c r="ABB84" s="219"/>
      <c r="ABC84" s="219"/>
      <c r="ABD84" s="219"/>
      <c r="ABE84" s="219"/>
      <c r="ABF84" s="219"/>
      <c r="ABG84" s="219"/>
      <c r="ABH84" s="219"/>
      <c r="ABI84" s="219"/>
      <c r="ABJ84" s="219"/>
      <c r="ABK84" s="219"/>
      <c r="ABL84" s="219"/>
      <c r="ABM84" s="219"/>
      <c r="ABN84" s="219"/>
      <c r="ABO84" s="219"/>
      <c r="ABP84" s="219"/>
      <c r="ABQ84" s="219"/>
      <c r="ABR84" s="219"/>
      <c r="ABS84" s="219"/>
      <c r="ABT84" s="219"/>
      <c r="ABU84" s="219"/>
      <c r="ABV84" s="219"/>
      <c r="ABW84" s="219"/>
      <c r="ABX84" s="219"/>
      <c r="ABY84" s="219"/>
      <c r="ABZ84" s="219"/>
      <c r="AJQ84" s="219"/>
      <c r="AJR84" s="219"/>
      <c r="AJS84" s="219"/>
      <c r="AJT84" s="219"/>
      <c r="AJU84" s="219"/>
      <c r="AJV84" s="219"/>
      <c r="AJW84" s="219"/>
      <c r="AJX84" s="219"/>
      <c r="AJY84" s="219"/>
      <c r="AJZ84" s="219"/>
      <c r="AKA84" s="219"/>
      <c r="AKB84" s="219"/>
      <c r="AKC84" s="219"/>
      <c r="AKD84" s="219"/>
      <c r="AKE84" s="219"/>
      <c r="AKF84" s="219"/>
      <c r="AKG84" s="219"/>
      <c r="AKH84" s="219"/>
      <c r="AKI84" s="219"/>
      <c r="AKJ84" s="219"/>
      <c r="AKK84" s="219"/>
      <c r="AKL84" s="219"/>
      <c r="AKM84" s="219"/>
      <c r="AKN84" s="219"/>
      <c r="AKO84" s="219"/>
      <c r="AKP84" s="219"/>
      <c r="AKQ84" s="219"/>
      <c r="AKR84" s="219"/>
      <c r="AKS84" s="219"/>
      <c r="AKT84" s="219"/>
      <c r="AKU84" s="219"/>
      <c r="AKV84" s="219"/>
      <c r="AKW84" s="219"/>
      <c r="AKX84" s="219"/>
      <c r="AKY84" s="219"/>
      <c r="AKZ84" s="219"/>
      <c r="ALA84" s="219"/>
      <c r="ALB84" s="219"/>
      <c r="ALC84" s="219"/>
      <c r="ALD84" s="219"/>
      <c r="ALE84" s="219"/>
      <c r="ALF84" s="219"/>
      <c r="ALG84" s="219"/>
      <c r="ALH84" s="219"/>
      <c r="ALI84" s="219"/>
      <c r="ALJ84" s="219"/>
      <c r="ALK84" s="219"/>
      <c r="ALL84" s="219"/>
      <c r="ALM84" s="219"/>
      <c r="ALN84" s="219"/>
      <c r="ALO84" s="219"/>
      <c r="ALP84" s="219"/>
      <c r="ALQ84" s="219"/>
      <c r="ALR84" s="219"/>
      <c r="ALS84" s="219"/>
      <c r="ALT84" s="219"/>
      <c r="ALU84" s="219"/>
      <c r="ALV84" s="219"/>
      <c r="ALW84" s="219"/>
      <c r="ALX84" s="219"/>
      <c r="ALY84" s="219"/>
      <c r="ALZ84" s="219"/>
      <c r="AMA84" s="219"/>
      <c r="AMB84" s="219"/>
      <c r="AMC84" s="219"/>
      <c r="AMD84" s="219"/>
      <c r="AME84" s="219"/>
      <c r="AMF84" s="219"/>
      <c r="AMG84" s="219"/>
      <c r="AMH84" s="219"/>
      <c r="AMI84" s="219"/>
      <c r="AMJ84" s="219"/>
      <c r="AMK84" s="219"/>
      <c r="AML84" s="219"/>
      <c r="AMM84" s="219"/>
      <c r="AMN84" s="219"/>
      <c r="AMO84" s="219"/>
      <c r="AMP84" s="219"/>
      <c r="AMQ84" s="219"/>
      <c r="AMR84" s="219"/>
      <c r="AMS84" s="219"/>
      <c r="AMT84" s="219"/>
      <c r="AMU84" s="219"/>
      <c r="AMV84" s="219"/>
      <c r="AMW84" s="219"/>
      <c r="AMX84" s="219"/>
      <c r="AMY84" s="219"/>
      <c r="AMZ84" s="219"/>
      <c r="ANA84" s="219"/>
      <c r="ANB84" s="219"/>
      <c r="ANC84" s="219"/>
      <c r="AND84" s="219"/>
      <c r="ANE84" s="219"/>
      <c r="ANF84" s="219"/>
      <c r="ANG84" s="219"/>
      <c r="ANH84" s="219"/>
      <c r="ANI84" s="219"/>
      <c r="ANJ84" s="219"/>
      <c r="ANK84" s="219"/>
      <c r="ANL84" s="219"/>
      <c r="ANM84" s="219"/>
      <c r="ANN84" s="219"/>
      <c r="ANO84" s="219"/>
      <c r="ANP84" s="219"/>
      <c r="ANQ84" s="219"/>
      <c r="ANR84" s="219"/>
      <c r="ANS84" s="219"/>
      <c r="ANT84" s="219"/>
      <c r="ANU84" s="219"/>
      <c r="ANV84" s="219"/>
      <c r="ANW84" s="219"/>
      <c r="ANX84" s="219"/>
      <c r="ANY84" s="219"/>
      <c r="ANZ84" s="219"/>
      <c r="AOA84" s="219"/>
      <c r="AOB84" s="219"/>
      <c r="AOC84" s="219"/>
      <c r="AOD84" s="219"/>
      <c r="AOE84" s="219"/>
      <c r="AOF84" s="219"/>
      <c r="AOG84" s="219"/>
      <c r="AOH84" s="219"/>
      <c r="AOI84" s="219"/>
      <c r="AOJ84" s="219"/>
      <c r="AOK84" s="219"/>
      <c r="AOL84" s="219"/>
      <c r="AOM84" s="219"/>
      <c r="AON84" s="219"/>
      <c r="AOO84" s="219"/>
      <c r="AOP84" s="219"/>
      <c r="AOQ84" s="219"/>
      <c r="AOR84" s="219"/>
      <c r="AOS84" s="219"/>
      <c r="AOT84" s="219"/>
      <c r="AOU84" s="219"/>
      <c r="AOV84" s="219"/>
      <c r="AOW84" s="219"/>
      <c r="AOX84" s="219"/>
      <c r="AOY84" s="219"/>
      <c r="AOZ84" s="219"/>
      <c r="APA84" s="219"/>
      <c r="APB84" s="219"/>
      <c r="APC84" s="219"/>
      <c r="APD84" s="219"/>
      <c r="APE84" s="219"/>
      <c r="APF84" s="219"/>
      <c r="APG84" s="219"/>
      <c r="APH84" s="219"/>
      <c r="API84" s="219"/>
      <c r="APJ84" s="219"/>
      <c r="APK84" s="219"/>
      <c r="APL84" s="219"/>
      <c r="APM84" s="219"/>
      <c r="APN84" s="219"/>
      <c r="APO84" s="219"/>
      <c r="APP84" s="219"/>
      <c r="APQ84" s="219"/>
      <c r="APR84" s="219"/>
      <c r="APS84" s="219"/>
      <c r="APT84" s="219"/>
      <c r="APU84" s="219"/>
      <c r="APV84" s="219"/>
      <c r="APW84" s="219"/>
      <c r="APX84" s="219"/>
      <c r="APY84" s="219"/>
      <c r="APZ84" s="219"/>
      <c r="AQA84" s="219"/>
      <c r="AQB84" s="219"/>
      <c r="AQC84" s="219"/>
      <c r="AQD84" s="219"/>
      <c r="AQE84" s="219"/>
      <c r="AQF84" s="219"/>
      <c r="AQG84" s="219"/>
      <c r="AQH84" s="219"/>
      <c r="AQI84" s="219"/>
      <c r="AQJ84" s="219"/>
      <c r="AQK84" s="219"/>
      <c r="AQL84" s="219"/>
      <c r="AQM84" s="219"/>
      <c r="AQN84" s="219"/>
      <c r="AQO84" s="219"/>
      <c r="AQP84" s="219"/>
      <c r="AQQ84" s="219"/>
      <c r="AQR84" s="219"/>
      <c r="AQS84" s="219"/>
      <c r="AQT84" s="219"/>
      <c r="AQU84" s="219"/>
      <c r="AQV84" s="219"/>
      <c r="AQW84" s="219"/>
      <c r="AQX84" s="219"/>
      <c r="AQY84" s="219"/>
      <c r="AQZ84" s="219"/>
      <c r="ARA84" s="219"/>
      <c r="ARB84" s="219"/>
      <c r="ARC84" s="219"/>
      <c r="ARD84" s="219"/>
      <c r="ARE84" s="219"/>
      <c r="ARF84" s="219"/>
      <c r="ARG84" s="219"/>
      <c r="ARH84" s="219"/>
      <c r="ARI84" s="219"/>
      <c r="ARJ84" s="219"/>
      <c r="ARK84" s="219"/>
      <c r="ARL84" s="219"/>
      <c r="ARM84" s="219"/>
      <c r="ARN84" s="219"/>
      <c r="ARO84" s="219"/>
      <c r="ARP84" s="219"/>
      <c r="ARQ84" s="219"/>
      <c r="ARR84" s="219"/>
      <c r="ARS84" s="219"/>
      <c r="ART84" s="219"/>
      <c r="ARU84" s="219"/>
      <c r="ARV84" s="219"/>
      <c r="ARW84" s="219"/>
      <c r="ARX84" s="219"/>
      <c r="ARY84" s="219"/>
      <c r="ARZ84" s="219"/>
      <c r="ASA84" s="219"/>
      <c r="ASB84" s="219"/>
      <c r="ASC84" s="219"/>
      <c r="ASD84" s="219"/>
      <c r="ASE84" s="219"/>
      <c r="ASF84" s="219"/>
      <c r="ASG84" s="219"/>
      <c r="ASH84" s="219"/>
      <c r="ASI84" s="219"/>
      <c r="ASJ84" s="219"/>
      <c r="ASK84" s="219"/>
      <c r="ASL84" s="219"/>
      <c r="ASM84" s="219"/>
      <c r="ASN84" s="219"/>
      <c r="ASO84" s="219"/>
      <c r="ASP84" s="219"/>
      <c r="ASQ84" s="219"/>
      <c r="ASR84" s="219"/>
      <c r="ASS84" s="219"/>
      <c r="AST84" s="219"/>
      <c r="ASU84" s="219"/>
      <c r="ASV84" s="219"/>
      <c r="ASW84" s="219"/>
      <c r="ASX84" s="219"/>
      <c r="ASY84" s="219"/>
      <c r="ASZ84" s="219"/>
      <c r="ATA84" s="219"/>
      <c r="ATB84" s="219"/>
      <c r="ATC84" s="219"/>
      <c r="ATD84" s="219"/>
      <c r="ATE84" s="219"/>
      <c r="ATF84" s="219"/>
      <c r="ATG84" s="219"/>
      <c r="ATH84" s="219"/>
      <c r="ATI84" s="219"/>
      <c r="ATJ84" s="219"/>
      <c r="ATK84" s="219"/>
      <c r="ATL84" s="219"/>
      <c r="ATM84" s="219"/>
      <c r="ATN84" s="219"/>
      <c r="ATO84" s="219"/>
      <c r="ATP84" s="219"/>
      <c r="ATQ84" s="219"/>
      <c r="ATR84" s="219"/>
      <c r="ATS84" s="219"/>
      <c r="ATT84" s="219"/>
      <c r="ATU84" s="219"/>
      <c r="ATV84" s="219"/>
      <c r="ATW84" s="219"/>
      <c r="ATX84" s="219"/>
      <c r="ATY84" s="219"/>
      <c r="ATZ84" s="219"/>
      <c r="AUA84" s="219"/>
      <c r="AUB84" s="219"/>
      <c r="AUC84" s="219"/>
      <c r="AUD84" s="219"/>
      <c r="AUE84" s="219"/>
      <c r="AUF84" s="219"/>
      <c r="AUG84" s="219"/>
      <c r="AUH84" s="219"/>
      <c r="AUI84" s="219"/>
      <c r="AUJ84" s="219"/>
      <c r="AUK84" s="219"/>
      <c r="AUL84" s="219"/>
      <c r="AUM84" s="219"/>
      <c r="AUN84" s="219"/>
      <c r="AUO84" s="219"/>
      <c r="AUP84" s="219"/>
      <c r="AUQ84" s="219"/>
      <c r="AUR84" s="219"/>
      <c r="AUS84" s="219"/>
      <c r="AUT84" s="219"/>
      <c r="AUU84" s="219"/>
      <c r="AUV84" s="219"/>
      <c r="AUW84" s="219"/>
      <c r="AUX84" s="219"/>
      <c r="AUY84" s="219"/>
      <c r="AUZ84" s="219"/>
      <c r="AVA84" s="219"/>
      <c r="AVB84" s="219"/>
      <c r="AVC84" s="219"/>
      <c r="AVD84" s="219"/>
      <c r="AVE84" s="219"/>
      <c r="AVF84" s="219"/>
      <c r="AVG84" s="219"/>
      <c r="AVH84" s="219"/>
      <c r="AVI84" s="219"/>
      <c r="AVJ84" s="219"/>
      <c r="AVK84" s="219"/>
      <c r="AVL84" s="219"/>
      <c r="AVM84" s="219"/>
      <c r="AVN84" s="219"/>
      <c r="AVO84" s="219"/>
      <c r="AVP84" s="219"/>
      <c r="AVQ84" s="219"/>
      <c r="AVR84" s="219"/>
      <c r="AVS84" s="219"/>
      <c r="AVT84" s="219"/>
      <c r="AVU84" s="219"/>
      <c r="AVV84" s="219"/>
      <c r="AVW84" s="219"/>
      <c r="AVX84" s="219"/>
      <c r="AVY84" s="219"/>
      <c r="AVZ84" s="219"/>
      <c r="AWA84" s="219"/>
      <c r="AWB84" s="219"/>
      <c r="AWC84" s="219"/>
      <c r="AWD84" s="219"/>
      <c r="AWE84" s="219"/>
      <c r="AWF84" s="219"/>
      <c r="AWG84" s="219"/>
      <c r="AWH84" s="219"/>
      <c r="AWI84" s="219"/>
      <c r="AWJ84" s="219"/>
      <c r="AWK84" s="219"/>
      <c r="AWL84" s="219"/>
      <c r="AWM84" s="219"/>
      <c r="AWN84" s="219"/>
      <c r="AWO84" s="219"/>
      <c r="AWP84" s="219"/>
      <c r="AWQ84" s="219"/>
      <c r="AWR84" s="219"/>
      <c r="AWS84" s="219"/>
      <c r="AWT84" s="219"/>
      <c r="AWU84" s="219"/>
      <c r="AWV84" s="219"/>
      <c r="AWW84" s="219"/>
      <c r="AWX84" s="219"/>
      <c r="AWY84" s="219"/>
      <c r="AWZ84" s="219"/>
      <c r="AXA84" s="219"/>
      <c r="AXB84" s="219"/>
      <c r="AXC84" s="219"/>
      <c r="AXD84" s="219"/>
      <c r="AXE84" s="219"/>
      <c r="AXF84" s="219"/>
      <c r="AXG84" s="219"/>
      <c r="AXH84" s="219"/>
      <c r="AXI84" s="219"/>
      <c r="AXJ84" s="219"/>
      <c r="AXK84" s="219"/>
      <c r="AXL84" s="219"/>
      <c r="AXM84" s="219"/>
      <c r="AXN84" s="219"/>
      <c r="BBY84" s="219"/>
      <c r="BBZ84" s="219"/>
      <c r="BCA84" s="219"/>
      <c r="BCB84" s="219"/>
      <c r="BCC84" s="219"/>
      <c r="BCD84" s="219"/>
      <c r="BCE84" s="219"/>
      <c r="BCF84" s="219"/>
      <c r="BCG84" s="219"/>
      <c r="BCH84" s="219"/>
      <c r="BCI84" s="219"/>
      <c r="BCJ84" s="219"/>
      <c r="BCK84" s="219"/>
      <c r="BCL84" s="219"/>
      <c r="BCM84" s="219"/>
      <c r="BCN84" s="219"/>
      <c r="BCO84" s="219"/>
      <c r="BCP84" s="219"/>
      <c r="BCQ84" s="219"/>
      <c r="BCR84" s="219"/>
      <c r="BKD84" s="219"/>
      <c r="BKE84" s="219"/>
      <c r="BKF84" s="219"/>
      <c r="BKG84" s="219"/>
      <c r="BKH84" s="219"/>
      <c r="BKI84" s="219"/>
      <c r="BKJ84" s="219"/>
      <c r="BKK84" s="219"/>
      <c r="BKL84" s="219"/>
      <c r="BKM84" s="219"/>
      <c r="BKN84" s="219"/>
      <c r="BKO84" s="219"/>
      <c r="BKP84" s="219"/>
      <c r="BKQ84" s="219"/>
      <c r="BKR84" s="219"/>
      <c r="BKS84" s="219"/>
      <c r="BKT84" s="219"/>
      <c r="BKU84" s="219"/>
      <c r="BKV84" s="219"/>
      <c r="BKW84" s="219"/>
      <c r="BKX84" s="219"/>
      <c r="BKY84" s="219"/>
      <c r="BKZ84" s="219"/>
      <c r="BLA84" s="219"/>
      <c r="BLB84" s="219"/>
      <c r="BLC84" s="219"/>
    </row>
    <row r="85" spans="1:1667" x14ac:dyDescent="0.25">
      <c r="A85" s="219"/>
      <c r="B85" s="219"/>
      <c r="C85" s="219"/>
      <c r="D85" s="219"/>
      <c r="E85" s="219"/>
      <c r="F85" s="219"/>
      <c r="G85" s="219"/>
      <c r="H85" s="219"/>
      <c r="I85" s="219"/>
      <c r="J85" s="219"/>
      <c r="K85" s="219"/>
      <c r="L85" s="219"/>
      <c r="M85" s="219"/>
      <c r="N85" s="219"/>
      <c r="O85" s="219"/>
      <c r="P85" s="219"/>
      <c r="Q85" s="219"/>
      <c r="R85" s="219"/>
      <c r="S85" s="219"/>
      <c r="T85" s="219"/>
      <c r="U85" s="219"/>
      <c r="V85" s="219"/>
      <c r="W85" s="219"/>
      <c r="X85" s="219"/>
      <c r="Y85" s="219"/>
      <c r="Z85" s="219"/>
      <c r="AA85" s="219"/>
      <c r="AB85" s="219"/>
      <c r="AC85" s="219"/>
      <c r="AD85" s="219"/>
      <c r="AE85" s="319"/>
      <c r="AF85" s="219"/>
      <c r="AG85" s="219"/>
      <c r="AH85" s="219"/>
      <c r="AI85" s="219"/>
      <c r="AJ85" s="219"/>
      <c r="AK85" s="219"/>
      <c r="AL85" s="219"/>
      <c r="AM85" s="219"/>
      <c r="AN85" s="219"/>
      <c r="AO85" s="219"/>
      <c r="AP85" s="219"/>
      <c r="AQ85" s="219"/>
      <c r="AR85" s="219"/>
      <c r="AS85" s="219"/>
      <c r="AT85" s="219"/>
      <c r="AU85" s="219"/>
      <c r="AV85" s="219"/>
      <c r="AW85" s="219"/>
      <c r="AX85" s="219"/>
      <c r="AY85" s="219"/>
      <c r="AZ85" s="219"/>
      <c r="BA85" s="219"/>
      <c r="BB85" s="219"/>
      <c r="BC85" s="219"/>
      <c r="BD85" s="219"/>
      <c r="BE85" s="219"/>
      <c r="BF85" s="219"/>
      <c r="BG85" s="219"/>
      <c r="BH85" s="219"/>
      <c r="BI85" s="219"/>
      <c r="BJ85" s="219"/>
      <c r="BK85" s="219"/>
      <c r="BL85" s="219"/>
      <c r="BM85" s="219"/>
      <c r="BN85" s="219"/>
      <c r="BO85" s="219"/>
      <c r="BP85" s="219"/>
      <c r="BQ85" s="219"/>
      <c r="BR85" s="219"/>
      <c r="BS85" s="219"/>
      <c r="BT85" s="219"/>
      <c r="BU85" s="219"/>
      <c r="BV85" s="219"/>
      <c r="BW85" s="219"/>
      <c r="BX85" s="219"/>
      <c r="BY85" s="219"/>
      <c r="BZ85" s="219"/>
      <c r="CA85" s="219"/>
      <c r="CB85" s="219"/>
      <c r="CC85" s="219"/>
      <c r="CD85" s="219"/>
      <c r="CE85" s="219"/>
      <c r="CF85" s="219"/>
      <c r="CG85" s="219"/>
      <c r="CH85" s="219"/>
      <c r="CI85" s="219"/>
      <c r="CJ85" s="219"/>
      <c r="CK85" s="219"/>
      <c r="CL85" s="219"/>
      <c r="CM85" s="219"/>
      <c r="CN85" s="219"/>
      <c r="CO85" s="219"/>
      <c r="CP85" s="219"/>
      <c r="CQ85" s="219"/>
      <c r="CR85" s="219"/>
      <c r="CS85" s="219"/>
      <c r="CT85" s="219"/>
      <c r="CU85" s="219"/>
      <c r="CV85" s="219"/>
      <c r="CW85" s="219"/>
      <c r="CX85" s="219"/>
      <c r="CY85" s="219"/>
      <c r="CZ85" s="219"/>
      <c r="DA85" s="219"/>
      <c r="DB85" s="219"/>
      <c r="DC85" s="219"/>
      <c r="DD85" s="219"/>
      <c r="DE85" s="219"/>
      <c r="DF85" s="219"/>
      <c r="DG85" s="219"/>
      <c r="DH85" s="219"/>
      <c r="DI85" s="219"/>
      <c r="DJ85" s="219"/>
      <c r="DK85" s="219"/>
      <c r="DL85" s="219"/>
      <c r="DM85" s="219"/>
      <c r="DN85" s="219"/>
      <c r="DO85" s="219"/>
      <c r="DP85" s="219"/>
      <c r="DQ85" s="219"/>
      <c r="DR85" s="219"/>
      <c r="DS85" s="219"/>
      <c r="DT85" s="219"/>
      <c r="DU85" s="219"/>
      <c r="DV85" s="219"/>
      <c r="DW85" s="219"/>
      <c r="DX85" s="219"/>
      <c r="DY85" s="219"/>
      <c r="DZ85" s="219"/>
      <c r="EA85" s="219"/>
      <c r="EB85" s="219"/>
      <c r="EC85" s="219"/>
      <c r="ED85" s="219"/>
      <c r="EE85" s="219"/>
      <c r="EF85" s="219"/>
      <c r="EG85" s="219"/>
      <c r="EH85" s="219"/>
      <c r="EI85" s="219"/>
      <c r="EJ85" s="219"/>
      <c r="EK85" s="219"/>
      <c r="EL85" s="219"/>
      <c r="EM85" s="219"/>
      <c r="EN85" s="219"/>
      <c r="EO85" s="219"/>
      <c r="EP85" s="219"/>
      <c r="EQ85" s="219"/>
      <c r="ER85" s="219"/>
      <c r="ES85" s="219"/>
      <c r="ET85" s="219"/>
      <c r="EU85" s="219"/>
      <c r="EV85" s="219"/>
      <c r="EW85" s="219"/>
      <c r="EX85" s="219"/>
      <c r="EY85" s="219"/>
      <c r="EZ85" s="219"/>
      <c r="FA85" s="219"/>
      <c r="FB85" s="219"/>
      <c r="FC85" s="219"/>
      <c r="FD85" s="219"/>
      <c r="FE85" s="219"/>
      <c r="FF85" s="219"/>
      <c r="FG85" s="219"/>
      <c r="FH85" s="219"/>
      <c r="FI85" s="219"/>
      <c r="FJ85" s="219"/>
      <c r="FK85" s="219"/>
      <c r="FL85" s="219"/>
      <c r="FM85" s="219"/>
      <c r="FN85" s="219"/>
      <c r="FO85" s="219"/>
      <c r="FP85" s="219"/>
      <c r="FQ85" s="219"/>
      <c r="FR85" s="219"/>
      <c r="FS85" s="219"/>
      <c r="FT85" s="219"/>
      <c r="FU85" s="219"/>
      <c r="FV85" s="219"/>
      <c r="FW85" s="219"/>
      <c r="FX85" s="219"/>
      <c r="FY85" s="219"/>
      <c r="FZ85" s="219"/>
      <c r="GA85" s="219"/>
      <c r="GB85" s="219"/>
      <c r="GC85" s="219"/>
      <c r="GD85" s="219"/>
      <c r="GE85" s="219"/>
      <c r="GF85" s="219"/>
      <c r="GG85" s="219"/>
      <c r="GH85" s="219"/>
      <c r="GI85" s="219"/>
      <c r="GJ85" s="219"/>
      <c r="GK85" s="219"/>
      <c r="GL85" s="219"/>
      <c r="GM85" s="219"/>
      <c r="GN85" s="219"/>
      <c r="GO85" s="219"/>
      <c r="GP85" s="219"/>
      <c r="GQ85" s="219"/>
      <c r="GR85" s="219"/>
      <c r="GS85" s="219"/>
      <c r="GT85" s="219"/>
      <c r="GU85" s="219"/>
      <c r="GV85" s="219"/>
      <c r="GW85" s="219"/>
      <c r="GX85" s="219"/>
      <c r="GY85" s="219"/>
      <c r="GZ85" s="219"/>
      <c r="HA85" s="219"/>
      <c r="HB85" s="219"/>
      <c r="HC85" s="219"/>
      <c r="HD85" s="219"/>
      <c r="HE85" s="219"/>
      <c r="HF85" s="219"/>
      <c r="HG85" s="219"/>
      <c r="HH85" s="219"/>
      <c r="HI85" s="219"/>
      <c r="HJ85" s="219"/>
      <c r="HK85" s="219"/>
      <c r="HL85" s="219"/>
      <c r="HM85" s="219"/>
      <c r="HN85" s="219"/>
      <c r="HO85" s="219"/>
      <c r="HP85" s="219"/>
      <c r="HQ85" s="219"/>
      <c r="HR85" s="219"/>
      <c r="HS85" s="219"/>
      <c r="HT85" s="219"/>
      <c r="HU85" s="219"/>
      <c r="HV85" s="219"/>
      <c r="HW85" s="219"/>
      <c r="HX85" s="219"/>
      <c r="HY85" s="219"/>
      <c r="HZ85" s="219"/>
      <c r="IA85" s="219"/>
      <c r="IB85" s="219"/>
      <c r="IC85" s="219"/>
      <c r="ID85" s="219"/>
      <c r="IE85" s="219"/>
      <c r="IF85" s="219"/>
      <c r="IG85" s="219"/>
      <c r="IH85" s="219"/>
      <c r="II85" s="219"/>
      <c r="IJ85" s="219"/>
      <c r="IK85" s="219"/>
      <c r="IL85" s="219"/>
      <c r="IM85" s="219"/>
      <c r="IN85" s="219"/>
      <c r="IO85" s="219"/>
      <c r="IP85" s="219"/>
      <c r="IQ85" s="219"/>
      <c r="IR85" s="219"/>
      <c r="IS85" s="219"/>
      <c r="IT85" s="219"/>
      <c r="IU85" s="219"/>
      <c r="IV85" s="219"/>
      <c r="IW85" s="219"/>
      <c r="IX85" s="219"/>
      <c r="IY85" s="219"/>
      <c r="IZ85" s="219"/>
      <c r="JA85" s="219"/>
      <c r="JB85" s="219"/>
      <c r="JC85" s="219"/>
      <c r="JD85" s="219"/>
      <c r="JE85" s="219"/>
      <c r="JF85" s="219"/>
      <c r="JG85" s="219"/>
      <c r="JH85" s="219"/>
      <c r="JI85" s="219"/>
      <c r="JJ85" s="219"/>
      <c r="JK85" s="219"/>
      <c r="JL85" s="219"/>
      <c r="JM85" s="219"/>
      <c r="JN85" s="219"/>
      <c r="JO85" s="219"/>
      <c r="JP85" s="219"/>
      <c r="JQ85" s="219"/>
      <c r="JR85" s="219"/>
      <c r="JS85" s="219"/>
      <c r="JT85" s="219"/>
      <c r="JU85" s="219"/>
      <c r="JV85" s="219"/>
      <c r="JW85" s="219"/>
      <c r="JX85" s="219"/>
      <c r="JY85" s="219"/>
      <c r="JZ85" s="219"/>
      <c r="KA85" s="219"/>
      <c r="KV85" s="219"/>
      <c r="KW85" s="219"/>
      <c r="KX85" s="219"/>
      <c r="KY85" s="219"/>
      <c r="KZ85" s="219"/>
      <c r="LA85" s="219"/>
      <c r="LB85" s="219"/>
      <c r="LC85" s="219"/>
      <c r="NJ85" s="219"/>
      <c r="NK85" s="219"/>
      <c r="NL85" s="219"/>
      <c r="NM85" s="219"/>
      <c r="NN85" s="219"/>
      <c r="NO85" s="219"/>
      <c r="NP85" s="219"/>
      <c r="NQ85" s="219"/>
      <c r="NR85" s="219"/>
      <c r="NS85" s="219"/>
      <c r="NT85" s="219"/>
      <c r="NU85" s="219"/>
      <c r="NV85" s="219"/>
      <c r="NW85" s="219"/>
      <c r="NX85" s="219"/>
      <c r="NY85" s="219"/>
      <c r="NZ85" s="219"/>
      <c r="OA85" s="219"/>
      <c r="OB85" s="219"/>
      <c r="OC85" s="219"/>
      <c r="OD85" s="219"/>
      <c r="OE85" s="219"/>
      <c r="OF85" s="219"/>
      <c r="OG85" s="219"/>
      <c r="OH85" s="219"/>
      <c r="OI85" s="219"/>
      <c r="OJ85" s="219"/>
      <c r="OK85" s="219"/>
      <c r="OL85" s="219"/>
      <c r="OM85" s="219"/>
      <c r="ON85" s="219"/>
      <c r="OO85" s="219"/>
      <c r="OP85" s="219"/>
      <c r="OQ85" s="219"/>
      <c r="OR85" s="219"/>
      <c r="OS85" s="219"/>
      <c r="OT85" s="219"/>
      <c r="OU85" s="219"/>
      <c r="OV85" s="219"/>
      <c r="OW85" s="219"/>
      <c r="OX85" s="219"/>
      <c r="OY85" s="219"/>
      <c r="OZ85" s="219"/>
      <c r="PA85" s="219"/>
      <c r="PB85" s="219"/>
      <c r="PC85" s="219"/>
      <c r="PD85" s="219"/>
      <c r="PE85" s="219"/>
      <c r="PF85" s="219"/>
      <c r="PG85" s="219"/>
      <c r="PH85" s="219"/>
      <c r="PI85" s="219"/>
      <c r="PJ85" s="219"/>
      <c r="PK85" s="219"/>
      <c r="PL85" s="219"/>
      <c r="PM85" s="219"/>
      <c r="PN85" s="219"/>
      <c r="PO85" s="219"/>
      <c r="PP85" s="219"/>
      <c r="PQ85" s="219"/>
      <c r="PR85" s="219"/>
      <c r="PS85" s="219"/>
      <c r="PT85" s="219"/>
      <c r="PU85" s="219"/>
      <c r="PV85" s="219"/>
      <c r="PW85" s="219"/>
      <c r="PX85" s="219"/>
      <c r="PY85" s="219"/>
      <c r="PZ85" s="219"/>
      <c r="QA85" s="219"/>
      <c r="QB85" s="219"/>
      <c r="QC85" s="219"/>
      <c r="QD85" s="219"/>
      <c r="QE85" s="219"/>
      <c r="QF85" s="219"/>
      <c r="QG85" s="219"/>
      <c r="QH85" s="219"/>
      <c r="QI85" s="219"/>
      <c r="QJ85" s="219"/>
      <c r="QK85" s="219"/>
      <c r="QL85" s="219"/>
      <c r="QM85" s="219"/>
      <c r="QN85" s="219"/>
      <c r="QO85" s="219"/>
      <c r="QP85" s="219"/>
      <c r="QQ85" s="219"/>
      <c r="QR85" s="219"/>
      <c r="QS85" s="219"/>
      <c r="QT85" s="219"/>
      <c r="QU85" s="219"/>
      <c r="QV85" s="219"/>
      <c r="QW85" s="219"/>
      <c r="QX85" s="219"/>
      <c r="QY85" s="219"/>
      <c r="QZ85" s="219"/>
      <c r="RA85" s="219"/>
      <c r="RB85" s="219"/>
      <c r="RC85" s="219"/>
      <c r="RD85" s="219"/>
      <c r="RE85" s="219"/>
      <c r="RF85" s="219"/>
      <c r="RG85" s="219"/>
      <c r="RH85" s="219"/>
      <c r="RI85" s="219"/>
      <c r="RJ85" s="219"/>
      <c r="RK85" s="219"/>
      <c r="RL85" s="219"/>
      <c r="RM85" s="219"/>
      <c r="RN85" s="219"/>
      <c r="RO85" s="219"/>
      <c r="RP85" s="219"/>
      <c r="RQ85" s="219"/>
      <c r="RR85" s="219"/>
      <c r="RS85" s="219"/>
      <c r="RT85" s="219"/>
      <c r="RU85" s="219"/>
      <c r="RV85" s="219"/>
      <c r="RW85" s="219"/>
      <c r="RX85" s="219"/>
      <c r="RY85" s="219"/>
      <c r="RZ85" s="219"/>
      <c r="SA85" s="219"/>
      <c r="SB85" s="219"/>
      <c r="SC85" s="219"/>
      <c r="SD85" s="219"/>
      <c r="SE85" s="219"/>
      <c r="SF85" s="219"/>
      <c r="SG85" s="219"/>
      <c r="SH85" s="219"/>
      <c r="SI85" s="219"/>
      <c r="SJ85" s="219"/>
      <c r="SK85" s="219"/>
      <c r="SL85" s="219"/>
      <c r="SM85" s="219"/>
      <c r="SN85" s="219"/>
      <c r="SO85" s="237"/>
      <c r="SP85" s="237"/>
      <c r="SQ85" s="295"/>
      <c r="SR85" s="295"/>
      <c r="TV85" s="219"/>
      <c r="TW85" s="219"/>
      <c r="TX85" s="219"/>
      <c r="TY85" s="219"/>
      <c r="XY85" s="219"/>
      <c r="XZ85" s="219"/>
      <c r="YA85" s="219"/>
      <c r="YB85" s="219"/>
      <c r="YC85" s="219"/>
      <c r="AAG85" s="219"/>
      <c r="AAH85" s="219"/>
      <c r="AAI85" s="219"/>
      <c r="AAJ85" s="219"/>
      <c r="AAK85" s="219"/>
      <c r="AAL85" s="219"/>
      <c r="AAM85" s="219"/>
      <c r="AAN85" s="219"/>
      <c r="AAO85" s="219"/>
      <c r="AAP85" s="219"/>
      <c r="AAQ85" s="219"/>
      <c r="AAR85" s="219"/>
      <c r="AAS85" s="219"/>
      <c r="AAT85" s="219"/>
      <c r="AAU85" s="219"/>
      <c r="AAV85" s="219"/>
      <c r="AAW85" s="219"/>
      <c r="AAX85" s="219"/>
      <c r="AAY85" s="219"/>
      <c r="AAZ85" s="219"/>
      <c r="ABA85" s="219"/>
      <c r="ABB85" s="219"/>
      <c r="ABC85" s="219"/>
      <c r="ABD85" s="219"/>
      <c r="ABE85" s="219"/>
      <c r="ABF85" s="219"/>
      <c r="ABG85" s="219"/>
      <c r="ABH85" s="219"/>
      <c r="ABI85" s="219"/>
      <c r="ABJ85" s="219"/>
      <c r="ABK85" s="219"/>
      <c r="ABL85" s="219"/>
      <c r="ABM85" s="219"/>
      <c r="ABN85" s="219"/>
      <c r="ABO85" s="219"/>
      <c r="ABP85" s="219"/>
      <c r="ABQ85" s="219"/>
      <c r="ABR85" s="219"/>
      <c r="ABS85" s="219"/>
      <c r="ABT85" s="219"/>
      <c r="ABU85" s="219"/>
      <c r="ABV85" s="219"/>
      <c r="ABW85" s="219"/>
      <c r="ABX85" s="219"/>
      <c r="ABY85" s="219"/>
      <c r="ABZ85" s="219"/>
      <c r="AJQ85" s="219"/>
      <c r="AJR85" s="219"/>
      <c r="AJS85" s="219"/>
      <c r="AJT85" s="219"/>
      <c r="AJU85" s="219"/>
      <c r="AJV85" s="219"/>
      <c r="AJW85" s="219"/>
      <c r="AJX85" s="219"/>
      <c r="AJY85" s="219"/>
      <c r="AJZ85" s="219"/>
      <c r="AKA85" s="219"/>
      <c r="AKB85" s="219"/>
      <c r="AKC85" s="219"/>
      <c r="AKD85" s="219"/>
      <c r="AKE85" s="219"/>
      <c r="AKF85" s="219"/>
      <c r="AKG85" s="219"/>
      <c r="AKH85" s="219"/>
      <c r="AKI85" s="219"/>
      <c r="AKJ85" s="219"/>
      <c r="AKK85" s="219"/>
      <c r="AKL85" s="219"/>
      <c r="AKM85" s="219"/>
      <c r="AKN85" s="219"/>
      <c r="AKO85" s="219"/>
      <c r="AKP85" s="219"/>
      <c r="AKQ85" s="219"/>
      <c r="AKR85" s="219"/>
      <c r="AKS85" s="219"/>
      <c r="AKT85" s="219"/>
      <c r="AKU85" s="219"/>
      <c r="AKV85" s="219"/>
      <c r="AKW85" s="219"/>
      <c r="AKX85" s="219"/>
      <c r="AKY85" s="219"/>
      <c r="AKZ85" s="219"/>
      <c r="ALA85" s="219"/>
      <c r="ALB85" s="219"/>
      <c r="ALC85" s="219"/>
      <c r="ALD85" s="219"/>
      <c r="ALE85" s="219"/>
      <c r="ALF85" s="219"/>
      <c r="ALG85" s="219"/>
      <c r="ALH85" s="219"/>
      <c r="ALI85" s="219"/>
      <c r="ALJ85" s="219"/>
      <c r="ALK85" s="219"/>
      <c r="ALL85" s="219"/>
      <c r="ALM85" s="219"/>
      <c r="ALN85" s="219"/>
      <c r="ALO85" s="219"/>
      <c r="ALP85" s="219"/>
      <c r="ALQ85" s="219"/>
      <c r="ALR85" s="219"/>
      <c r="ALS85" s="219"/>
      <c r="ALT85" s="219"/>
      <c r="ALU85" s="219"/>
      <c r="ALV85" s="219"/>
      <c r="ALW85" s="219"/>
      <c r="ALX85" s="219"/>
      <c r="ALY85" s="219"/>
      <c r="ALZ85" s="219"/>
      <c r="AMA85" s="219"/>
      <c r="AMB85" s="219"/>
      <c r="AMC85" s="219"/>
      <c r="AMD85" s="219"/>
      <c r="AME85" s="219"/>
      <c r="AMF85" s="219"/>
      <c r="AMG85" s="219"/>
      <c r="AMH85" s="219"/>
      <c r="AMI85" s="219"/>
      <c r="AMJ85" s="219"/>
      <c r="AMK85" s="219"/>
      <c r="AML85" s="219"/>
      <c r="AMM85" s="219"/>
      <c r="AMN85" s="219"/>
      <c r="AMO85" s="219"/>
      <c r="AMP85" s="219"/>
      <c r="AMQ85" s="219"/>
      <c r="AMR85" s="219"/>
      <c r="AMS85" s="219"/>
      <c r="AMT85" s="219"/>
      <c r="AMU85" s="219"/>
      <c r="AMV85" s="219"/>
      <c r="AMW85" s="219"/>
      <c r="AMX85" s="219"/>
      <c r="AMY85" s="219"/>
      <c r="AMZ85" s="219"/>
      <c r="ANA85" s="219"/>
      <c r="ANB85" s="219"/>
      <c r="ANC85" s="219"/>
      <c r="AND85" s="219"/>
      <c r="ANE85" s="219"/>
      <c r="ANF85" s="219"/>
      <c r="ANG85" s="219"/>
      <c r="ANH85" s="219"/>
      <c r="ANI85" s="219"/>
      <c r="ANJ85" s="219"/>
      <c r="ANK85" s="219"/>
      <c r="ANL85" s="219"/>
      <c r="ANM85" s="219"/>
      <c r="ANN85" s="219"/>
      <c r="ANO85" s="219"/>
      <c r="ANP85" s="219"/>
      <c r="ANQ85" s="219"/>
      <c r="ANR85" s="219"/>
      <c r="ANS85" s="219"/>
      <c r="ANT85" s="219"/>
      <c r="ANU85" s="219"/>
      <c r="ANV85" s="219"/>
      <c r="ANW85" s="219"/>
      <c r="ANX85" s="219"/>
      <c r="ANY85" s="219"/>
      <c r="ANZ85" s="219"/>
      <c r="AOA85" s="219"/>
      <c r="AOB85" s="219"/>
      <c r="AOC85" s="219"/>
      <c r="AOD85" s="219"/>
      <c r="AOE85" s="219"/>
      <c r="AOF85" s="219"/>
      <c r="AOG85" s="219"/>
      <c r="AOH85" s="219"/>
      <c r="AOI85" s="219"/>
      <c r="AOJ85" s="219"/>
      <c r="AOK85" s="219"/>
      <c r="AOL85" s="219"/>
      <c r="AOM85" s="219"/>
      <c r="AON85" s="219"/>
      <c r="AOO85" s="219"/>
      <c r="AOP85" s="219"/>
      <c r="AOQ85" s="219"/>
      <c r="AOR85" s="219"/>
      <c r="AOS85" s="219"/>
      <c r="AOT85" s="219"/>
      <c r="AOU85" s="219"/>
      <c r="AOV85" s="219"/>
      <c r="AOW85" s="219"/>
      <c r="AOX85" s="219"/>
      <c r="AOY85" s="219"/>
      <c r="AOZ85" s="219"/>
      <c r="APA85" s="219"/>
      <c r="APB85" s="219"/>
      <c r="APC85" s="219"/>
      <c r="APD85" s="219"/>
      <c r="APE85" s="219"/>
      <c r="APF85" s="219"/>
      <c r="APG85" s="219"/>
      <c r="APH85" s="219"/>
      <c r="API85" s="219"/>
      <c r="APJ85" s="219"/>
      <c r="APK85" s="219"/>
      <c r="APL85" s="219"/>
      <c r="APM85" s="219"/>
      <c r="APN85" s="219"/>
      <c r="APO85" s="219"/>
      <c r="APP85" s="219"/>
      <c r="APQ85" s="219"/>
      <c r="APR85" s="219"/>
      <c r="APS85" s="219"/>
      <c r="APT85" s="219"/>
      <c r="APU85" s="219"/>
      <c r="APV85" s="219"/>
      <c r="APW85" s="219"/>
      <c r="APX85" s="219"/>
      <c r="APY85" s="219"/>
      <c r="APZ85" s="219"/>
      <c r="AQA85" s="219"/>
      <c r="AQB85" s="219"/>
      <c r="AQC85" s="219"/>
      <c r="AQD85" s="219"/>
      <c r="AQE85" s="219"/>
      <c r="AQF85" s="219"/>
      <c r="AQG85" s="219"/>
      <c r="AQH85" s="219"/>
      <c r="AQI85" s="219"/>
      <c r="AQJ85" s="219"/>
      <c r="AQK85" s="219"/>
      <c r="AQL85" s="219"/>
      <c r="AQM85" s="219"/>
      <c r="AQN85" s="219"/>
      <c r="AQO85" s="219"/>
      <c r="AQP85" s="219"/>
      <c r="AQQ85" s="219"/>
      <c r="AQR85" s="219"/>
      <c r="AQS85" s="219"/>
      <c r="AQT85" s="219"/>
      <c r="AQU85" s="219"/>
      <c r="AQV85" s="219"/>
      <c r="AQW85" s="219"/>
      <c r="AQX85" s="219"/>
      <c r="AQY85" s="219"/>
      <c r="AQZ85" s="219"/>
      <c r="ARA85" s="219"/>
      <c r="ARB85" s="219"/>
      <c r="ARC85" s="219"/>
      <c r="ARD85" s="219"/>
      <c r="ARE85" s="219"/>
      <c r="ARF85" s="219"/>
      <c r="ARG85" s="219"/>
      <c r="ARH85" s="219"/>
      <c r="ARI85" s="219"/>
      <c r="ARJ85" s="219"/>
      <c r="ARK85" s="219"/>
      <c r="ARL85" s="219"/>
      <c r="ARM85" s="219"/>
      <c r="ARN85" s="219"/>
      <c r="ARO85" s="219"/>
      <c r="ARP85" s="219"/>
      <c r="ARQ85" s="219"/>
      <c r="ARR85" s="219"/>
      <c r="ARS85" s="219"/>
      <c r="ART85" s="219"/>
      <c r="ARU85" s="219"/>
      <c r="ARV85" s="219"/>
      <c r="ARW85" s="219"/>
      <c r="ARX85" s="219"/>
      <c r="ARY85" s="219"/>
      <c r="ARZ85" s="219"/>
      <c r="ASA85" s="219"/>
      <c r="ASB85" s="219"/>
      <c r="ASC85" s="219"/>
      <c r="ASD85" s="219"/>
      <c r="ASE85" s="219"/>
      <c r="ASF85" s="219"/>
      <c r="ASG85" s="219"/>
      <c r="ASH85" s="219"/>
      <c r="ASI85" s="219"/>
      <c r="ASJ85" s="219"/>
      <c r="ASK85" s="219"/>
      <c r="ASL85" s="219"/>
      <c r="ASM85" s="219"/>
      <c r="ASN85" s="219"/>
      <c r="ASO85" s="219"/>
      <c r="ASP85" s="219"/>
      <c r="ASQ85" s="219"/>
      <c r="ASR85" s="219"/>
      <c r="ASS85" s="219"/>
      <c r="AST85" s="219"/>
      <c r="ASU85" s="219"/>
      <c r="ASV85" s="219"/>
      <c r="ASW85" s="219"/>
      <c r="ASX85" s="219"/>
      <c r="ASY85" s="219"/>
      <c r="ASZ85" s="219"/>
      <c r="ATA85" s="219"/>
      <c r="ATB85" s="219"/>
      <c r="ATC85" s="219"/>
      <c r="ATD85" s="219"/>
      <c r="ATE85" s="219"/>
      <c r="ATF85" s="219"/>
      <c r="ATG85" s="219"/>
      <c r="ATH85" s="219"/>
      <c r="ATI85" s="219"/>
      <c r="ATJ85" s="219"/>
      <c r="ATK85" s="219"/>
      <c r="ATL85" s="219"/>
      <c r="ATM85" s="219"/>
      <c r="ATN85" s="219"/>
      <c r="ATO85" s="219"/>
      <c r="ATP85" s="219"/>
      <c r="ATQ85" s="219"/>
      <c r="ATR85" s="219"/>
      <c r="ATS85" s="219"/>
      <c r="ATT85" s="219"/>
      <c r="ATU85" s="219"/>
      <c r="ATV85" s="219"/>
      <c r="ATW85" s="219"/>
      <c r="ATX85" s="219"/>
      <c r="ATY85" s="219"/>
      <c r="ATZ85" s="219"/>
      <c r="AUA85" s="219"/>
      <c r="AUB85" s="219"/>
      <c r="AUC85" s="219"/>
      <c r="AUD85" s="219"/>
      <c r="AUE85" s="219"/>
      <c r="AUF85" s="219"/>
      <c r="AUG85" s="219"/>
      <c r="AUH85" s="219"/>
      <c r="AUI85" s="219"/>
      <c r="AUJ85" s="219"/>
      <c r="AUK85" s="219"/>
      <c r="AUL85" s="219"/>
      <c r="AUM85" s="219"/>
      <c r="AUN85" s="219"/>
      <c r="AUO85" s="219"/>
      <c r="AUP85" s="219"/>
      <c r="AUQ85" s="219"/>
      <c r="AUR85" s="219"/>
      <c r="AUS85" s="219"/>
      <c r="AUT85" s="219"/>
      <c r="AUU85" s="219"/>
      <c r="AUV85" s="219"/>
      <c r="AUW85" s="219"/>
      <c r="AUX85" s="219"/>
      <c r="AUY85" s="219"/>
      <c r="AUZ85" s="219"/>
      <c r="AVA85" s="219"/>
      <c r="AVB85" s="219"/>
      <c r="AVC85" s="219"/>
      <c r="AVD85" s="219"/>
      <c r="AVE85" s="219"/>
      <c r="AVF85" s="219"/>
      <c r="AVG85" s="219"/>
      <c r="AVH85" s="219"/>
      <c r="AVI85" s="219"/>
      <c r="AVJ85" s="219"/>
      <c r="AVK85" s="219"/>
      <c r="AVL85" s="219"/>
      <c r="AVM85" s="219"/>
      <c r="AVN85" s="219"/>
      <c r="AVO85" s="219"/>
      <c r="AVP85" s="219"/>
      <c r="AVQ85" s="219"/>
      <c r="AVR85" s="219"/>
      <c r="AVS85" s="219"/>
      <c r="AVT85" s="219"/>
      <c r="AVU85" s="219"/>
      <c r="AVV85" s="219"/>
      <c r="AVW85" s="219"/>
      <c r="AVX85" s="219"/>
      <c r="AVY85" s="219"/>
      <c r="AVZ85" s="219"/>
      <c r="AWA85" s="219"/>
      <c r="AWB85" s="219"/>
      <c r="AWC85" s="219"/>
      <c r="AWD85" s="219"/>
      <c r="AWE85" s="219"/>
      <c r="AWF85" s="219"/>
      <c r="AWG85" s="219"/>
      <c r="AWH85" s="219"/>
      <c r="AWI85" s="219"/>
      <c r="AWJ85" s="219"/>
      <c r="AWK85" s="219"/>
      <c r="AWL85" s="219"/>
      <c r="AWM85" s="219"/>
      <c r="AWN85" s="219"/>
      <c r="AWO85" s="219"/>
      <c r="AWP85" s="219"/>
      <c r="AWQ85" s="219"/>
      <c r="AWR85" s="219"/>
      <c r="AWS85" s="219"/>
      <c r="AWT85" s="219"/>
      <c r="AWU85" s="219"/>
      <c r="AWV85" s="219"/>
      <c r="AWW85" s="219"/>
      <c r="AWX85" s="219"/>
      <c r="AWY85" s="219"/>
      <c r="AWZ85" s="219"/>
      <c r="AXA85" s="219"/>
      <c r="AXB85" s="219"/>
      <c r="AXC85" s="219"/>
      <c r="AXD85" s="219"/>
      <c r="AXE85" s="219"/>
      <c r="AXF85" s="219"/>
      <c r="AXG85" s="219"/>
      <c r="AXH85" s="219"/>
      <c r="AXI85" s="219"/>
      <c r="AXJ85" s="219"/>
      <c r="AXK85" s="219"/>
      <c r="AXL85" s="219"/>
      <c r="AXM85" s="219"/>
      <c r="AXN85" s="219"/>
      <c r="BBY85" s="219"/>
      <c r="BBZ85" s="219"/>
      <c r="BCA85" s="219"/>
      <c r="BCB85" s="219"/>
      <c r="BCC85" s="219"/>
      <c r="BCD85" s="219"/>
      <c r="BCE85" s="219"/>
      <c r="BCF85" s="219"/>
      <c r="BCG85" s="219"/>
      <c r="BCH85" s="219"/>
      <c r="BCI85" s="219"/>
      <c r="BCJ85" s="219"/>
      <c r="BCK85" s="219"/>
      <c r="BCL85" s="219"/>
      <c r="BCM85" s="219"/>
      <c r="BCN85" s="219"/>
      <c r="BCO85" s="219"/>
      <c r="BCP85" s="219"/>
      <c r="BCQ85" s="219"/>
      <c r="BCR85" s="219"/>
      <c r="BKD85" s="219"/>
      <c r="BKE85" s="219"/>
      <c r="BKF85" s="219"/>
      <c r="BKG85" s="219"/>
      <c r="BKH85" s="219"/>
      <c r="BKI85" s="219"/>
      <c r="BKJ85" s="219"/>
      <c r="BKK85" s="219"/>
      <c r="BKL85" s="219"/>
      <c r="BKM85" s="219"/>
      <c r="BKN85" s="219"/>
      <c r="BKO85" s="219"/>
      <c r="BKP85" s="219"/>
      <c r="BKQ85" s="219"/>
      <c r="BKR85" s="219"/>
      <c r="BKS85" s="219"/>
      <c r="BKT85" s="219"/>
      <c r="BKU85" s="219"/>
      <c r="BKV85" s="219"/>
      <c r="BKW85" s="219"/>
      <c r="BKX85" s="219"/>
      <c r="BKY85" s="219"/>
      <c r="BKZ85" s="219"/>
      <c r="BLA85" s="219"/>
      <c r="BLB85" s="219"/>
      <c r="BLC85" s="219"/>
    </row>
    <row r="86" spans="1:1667" x14ac:dyDescent="0.25">
      <c r="A86" s="219"/>
      <c r="B86" s="219"/>
      <c r="C86" s="219"/>
      <c r="D86" s="219"/>
      <c r="E86" s="219"/>
      <c r="F86" s="219"/>
      <c r="G86" s="219"/>
      <c r="H86" s="219"/>
      <c r="I86" s="219"/>
      <c r="J86" s="219"/>
      <c r="K86" s="219"/>
      <c r="L86" s="219"/>
      <c r="M86" s="219"/>
      <c r="N86" s="219"/>
      <c r="O86" s="219"/>
      <c r="P86" s="219"/>
      <c r="Q86" s="219"/>
      <c r="R86" s="219"/>
      <c r="S86" s="219"/>
      <c r="T86" s="219"/>
      <c r="U86" s="219"/>
      <c r="V86" s="219"/>
      <c r="W86" s="219"/>
      <c r="X86" s="219"/>
      <c r="Y86" s="219"/>
      <c r="Z86" s="219"/>
      <c r="AA86" s="219"/>
      <c r="AB86" s="219"/>
      <c r="AC86" s="219"/>
      <c r="AD86" s="219"/>
      <c r="AE86" s="319"/>
      <c r="AF86" s="219"/>
      <c r="AG86" s="219"/>
      <c r="AH86" s="219"/>
      <c r="AI86" s="219"/>
      <c r="AJ86" s="219"/>
      <c r="AK86" s="219"/>
      <c r="AL86" s="219"/>
      <c r="AM86" s="219"/>
      <c r="AN86" s="219"/>
      <c r="AO86" s="219"/>
      <c r="AP86" s="219"/>
      <c r="AQ86" s="219"/>
      <c r="AR86" s="219"/>
      <c r="AS86" s="219"/>
      <c r="AT86" s="219"/>
      <c r="AU86" s="219"/>
      <c r="AV86" s="219"/>
      <c r="AW86" s="219"/>
      <c r="AX86" s="219"/>
      <c r="AY86" s="219"/>
      <c r="AZ86" s="219"/>
      <c r="BA86" s="219"/>
      <c r="BB86" s="219"/>
      <c r="BC86" s="219"/>
      <c r="BD86" s="219"/>
      <c r="BE86" s="219"/>
      <c r="BF86" s="219"/>
      <c r="BG86" s="219"/>
      <c r="BH86" s="219"/>
      <c r="BI86" s="219"/>
      <c r="BJ86" s="219"/>
      <c r="BK86" s="219"/>
      <c r="BL86" s="219"/>
      <c r="BM86" s="219"/>
      <c r="BN86" s="219"/>
      <c r="BO86" s="219"/>
      <c r="BP86" s="219"/>
      <c r="BQ86" s="219"/>
      <c r="BR86" s="219"/>
      <c r="BS86" s="219"/>
      <c r="BT86" s="219"/>
      <c r="BU86" s="219"/>
      <c r="BV86" s="219"/>
      <c r="BW86" s="219"/>
      <c r="BX86" s="219"/>
      <c r="BY86" s="219"/>
      <c r="BZ86" s="219"/>
      <c r="CA86" s="219"/>
      <c r="CB86" s="219"/>
      <c r="CC86" s="219"/>
      <c r="CD86" s="219"/>
      <c r="CE86" s="219"/>
      <c r="CF86" s="219"/>
      <c r="CG86" s="219"/>
      <c r="CH86" s="219"/>
      <c r="CI86" s="219"/>
      <c r="CJ86" s="219"/>
      <c r="CK86" s="219"/>
      <c r="CL86" s="219"/>
      <c r="CM86" s="219"/>
      <c r="CN86" s="219"/>
      <c r="CO86" s="219"/>
      <c r="CP86" s="219"/>
      <c r="CQ86" s="219"/>
      <c r="CR86" s="219"/>
      <c r="CS86" s="219"/>
      <c r="CT86" s="219"/>
      <c r="CU86" s="219"/>
      <c r="CV86" s="219"/>
      <c r="CW86" s="219"/>
      <c r="CX86" s="219"/>
      <c r="CY86" s="219"/>
      <c r="CZ86" s="219"/>
      <c r="DA86" s="219"/>
      <c r="DB86" s="219"/>
      <c r="DC86" s="219"/>
      <c r="DD86" s="219"/>
      <c r="DE86" s="219"/>
      <c r="DF86" s="219"/>
      <c r="DG86" s="219"/>
      <c r="DH86" s="219"/>
      <c r="DI86" s="219"/>
      <c r="DJ86" s="219"/>
      <c r="DK86" s="219"/>
      <c r="DL86" s="219"/>
      <c r="DM86" s="219"/>
      <c r="DN86" s="219"/>
      <c r="DO86" s="219"/>
      <c r="DP86" s="219"/>
      <c r="DQ86" s="219"/>
      <c r="DR86" s="219"/>
      <c r="DS86" s="219"/>
      <c r="DT86" s="219"/>
      <c r="DU86" s="219"/>
      <c r="DV86" s="219"/>
      <c r="DW86" s="219"/>
      <c r="DX86" s="219"/>
      <c r="DY86" s="219"/>
      <c r="DZ86" s="219"/>
      <c r="EA86" s="219"/>
      <c r="EB86" s="219"/>
      <c r="EC86" s="219"/>
      <c r="ED86" s="219"/>
      <c r="EE86" s="219"/>
      <c r="EF86" s="219"/>
      <c r="EG86" s="219"/>
      <c r="EH86" s="219"/>
      <c r="EI86" s="219"/>
      <c r="EJ86" s="219"/>
      <c r="EK86" s="219"/>
      <c r="EL86" s="219"/>
      <c r="EM86" s="219"/>
      <c r="EN86" s="219"/>
      <c r="EO86" s="219"/>
      <c r="EP86" s="219"/>
      <c r="EQ86" s="219"/>
      <c r="ER86" s="219"/>
      <c r="ES86" s="219"/>
      <c r="ET86" s="219"/>
      <c r="EU86" s="219"/>
      <c r="EV86" s="219"/>
      <c r="EW86" s="219"/>
      <c r="EX86" s="219"/>
      <c r="EY86" s="219"/>
      <c r="EZ86" s="219"/>
      <c r="FA86" s="219"/>
      <c r="FB86" s="219"/>
      <c r="FC86" s="219"/>
      <c r="FD86" s="219"/>
      <c r="FE86" s="219"/>
      <c r="FF86" s="219"/>
      <c r="FG86" s="219"/>
      <c r="FH86" s="219"/>
      <c r="FI86" s="219"/>
      <c r="FJ86" s="219"/>
      <c r="FK86" s="219"/>
      <c r="FL86" s="219"/>
      <c r="FM86" s="219"/>
      <c r="FN86" s="219"/>
      <c r="FO86" s="219"/>
      <c r="FP86" s="219"/>
      <c r="FQ86" s="219"/>
      <c r="FR86" s="219"/>
      <c r="FS86" s="219"/>
      <c r="FT86" s="219"/>
      <c r="FU86" s="219"/>
      <c r="FV86" s="219"/>
      <c r="FW86" s="219"/>
      <c r="FX86" s="219"/>
      <c r="FY86" s="219"/>
      <c r="FZ86" s="219"/>
      <c r="GA86" s="219"/>
      <c r="GB86" s="219"/>
      <c r="GC86" s="219"/>
      <c r="GD86" s="219"/>
      <c r="GE86" s="219"/>
      <c r="GF86" s="219"/>
      <c r="GG86" s="219"/>
      <c r="GH86" s="219"/>
      <c r="GI86" s="219"/>
      <c r="GJ86" s="219"/>
      <c r="GK86" s="219"/>
      <c r="GL86" s="219"/>
      <c r="GM86" s="219"/>
      <c r="GN86" s="219"/>
      <c r="GO86" s="219"/>
      <c r="GP86" s="219"/>
      <c r="GQ86" s="219"/>
      <c r="GR86" s="219"/>
      <c r="GS86" s="219"/>
      <c r="GT86" s="219"/>
      <c r="GU86" s="219"/>
      <c r="GV86" s="219"/>
      <c r="GW86" s="219"/>
      <c r="GX86" s="219"/>
      <c r="GY86" s="219"/>
      <c r="GZ86" s="219"/>
      <c r="HA86" s="219"/>
      <c r="HB86" s="219"/>
      <c r="HC86" s="219"/>
      <c r="HD86" s="219"/>
      <c r="HE86" s="219"/>
      <c r="HF86" s="219"/>
      <c r="HG86" s="219"/>
      <c r="HH86" s="219"/>
      <c r="HI86" s="219"/>
      <c r="HJ86" s="219"/>
      <c r="HK86" s="219"/>
      <c r="HL86" s="219"/>
      <c r="HM86" s="219"/>
      <c r="HN86" s="219"/>
      <c r="HO86" s="219"/>
      <c r="HP86" s="219"/>
      <c r="HQ86" s="219"/>
      <c r="HR86" s="219"/>
      <c r="HS86" s="219"/>
      <c r="HT86" s="219"/>
      <c r="HU86" s="219"/>
      <c r="HV86" s="219"/>
      <c r="HW86" s="219"/>
      <c r="HX86" s="219"/>
      <c r="HY86" s="219"/>
      <c r="HZ86" s="219"/>
      <c r="IA86" s="219"/>
      <c r="IB86" s="219"/>
      <c r="IC86" s="219"/>
      <c r="ID86" s="219"/>
      <c r="IE86" s="219"/>
      <c r="IF86" s="219"/>
      <c r="IG86" s="219"/>
      <c r="IH86" s="219"/>
      <c r="II86" s="219"/>
      <c r="IJ86" s="219"/>
      <c r="IK86" s="219"/>
      <c r="IL86" s="219"/>
      <c r="IM86" s="219"/>
      <c r="IN86" s="219"/>
      <c r="IO86" s="219"/>
      <c r="IP86" s="219"/>
      <c r="IQ86" s="219"/>
      <c r="IR86" s="219"/>
      <c r="IS86" s="219"/>
      <c r="IT86" s="219"/>
      <c r="IU86" s="219"/>
      <c r="IV86" s="219"/>
      <c r="IW86" s="219"/>
      <c r="IX86" s="219"/>
      <c r="IY86" s="219"/>
      <c r="IZ86" s="219"/>
      <c r="JA86" s="219"/>
      <c r="JB86" s="219"/>
      <c r="JC86" s="219"/>
      <c r="JD86" s="219"/>
      <c r="JE86" s="219"/>
      <c r="JF86" s="219"/>
      <c r="JG86" s="219"/>
      <c r="JH86" s="219"/>
      <c r="JI86" s="219"/>
      <c r="JJ86" s="219"/>
      <c r="JK86" s="219"/>
      <c r="JL86" s="219"/>
      <c r="JM86" s="219"/>
      <c r="JN86" s="219"/>
      <c r="JO86" s="219"/>
      <c r="JP86" s="219"/>
      <c r="JQ86" s="219"/>
      <c r="JR86" s="219"/>
      <c r="JS86" s="219"/>
      <c r="JT86" s="219"/>
      <c r="JU86" s="219"/>
      <c r="JV86" s="219"/>
      <c r="JW86" s="219"/>
      <c r="JX86" s="219"/>
      <c r="JY86" s="219"/>
      <c r="JZ86" s="219"/>
      <c r="KA86" s="219"/>
      <c r="KV86" s="219"/>
      <c r="KW86" s="219"/>
      <c r="KX86" s="219"/>
      <c r="KY86" s="219"/>
      <c r="KZ86" s="219"/>
      <c r="LA86" s="219"/>
      <c r="LB86" s="219"/>
      <c r="LC86" s="219"/>
      <c r="NJ86" s="219"/>
      <c r="NK86" s="219"/>
      <c r="NL86" s="219"/>
      <c r="NM86" s="219"/>
      <c r="NN86" s="219"/>
      <c r="NO86" s="219"/>
      <c r="NP86" s="219"/>
      <c r="NQ86" s="219"/>
      <c r="NR86" s="219"/>
      <c r="NS86" s="219"/>
      <c r="NT86" s="219"/>
      <c r="NU86" s="219"/>
      <c r="NV86" s="219"/>
      <c r="NW86" s="219"/>
      <c r="NX86" s="219"/>
      <c r="NY86" s="219"/>
      <c r="NZ86" s="219"/>
      <c r="OA86" s="219"/>
      <c r="OB86" s="219"/>
      <c r="OC86" s="219"/>
      <c r="OD86" s="219"/>
      <c r="OE86" s="219"/>
      <c r="OF86" s="219"/>
      <c r="OG86" s="219"/>
      <c r="OH86" s="219"/>
      <c r="OI86" s="219"/>
      <c r="OJ86" s="219"/>
      <c r="OK86" s="219"/>
      <c r="OL86" s="219"/>
      <c r="OM86" s="219"/>
      <c r="ON86" s="219"/>
      <c r="OO86" s="219"/>
      <c r="OP86" s="219"/>
      <c r="OQ86" s="219"/>
      <c r="OR86" s="219"/>
      <c r="OS86" s="219"/>
      <c r="OT86" s="219"/>
      <c r="OU86" s="219"/>
      <c r="OV86" s="219"/>
      <c r="OW86" s="219"/>
      <c r="OX86" s="219"/>
      <c r="OY86" s="219"/>
      <c r="OZ86" s="219"/>
      <c r="PA86" s="219"/>
      <c r="PB86" s="219"/>
      <c r="PC86" s="219"/>
      <c r="PD86" s="219"/>
      <c r="PE86" s="219"/>
      <c r="PF86" s="219"/>
      <c r="PG86" s="219"/>
      <c r="PH86" s="219"/>
      <c r="PI86" s="219"/>
      <c r="PJ86" s="219"/>
      <c r="PK86" s="219"/>
      <c r="PL86" s="219"/>
      <c r="PM86" s="219"/>
      <c r="PN86" s="219"/>
      <c r="PO86" s="219"/>
      <c r="PP86" s="219"/>
      <c r="PQ86" s="219"/>
      <c r="PR86" s="219"/>
      <c r="PS86" s="219"/>
      <c r="PT86" s="219"/>
      <c r="PU86" s="219"/>
      <c r="PV86" s="219"/>
      <c r="PW86" s="219"/>
      <c r="PX86" s="219"/>
      <c r="PY86" s="219"/>
      <c r="PZ86" s="219"/>
      <c r="QA86" s="219"/>
      <c r="QB86" s="219"/>
      <c r="QC86" s="219"/>
      <c r="QD86" s="219"/>
      <c r="QE86" s="219"/>
      <c r="QF86" s="219"/>
      <c r="QG86" s="219"/>
      <c r="QH86" s="219"/>
      <c r="QI86" s="219"/>
      <c r="QJ86" s="219"/>
      <c r="QK86" s="219"/>
      <c r="QL86" s="219"/>
      <c r="QM86" s="219"/>
      <c r="QN86" s="219"/>
      <c r="QO86" s="219"/>
      <c r="QP86" s="219"/>
      <c r="QQ86" s="219"/>
      <c r="QR86" s="219"/>
      <c r="QS86" s="219"/>
      <c r="QT86" s="219"/>
      <c r="QU86" s="219"/>
      <c r="QV86" s="219"/>
      <c r="QW86" s="219"/>
      <c r="QX86" s="219"/>
      <c r="QY86" s="219"/>
      <c r="QZ86" s="219"/>
      <c r="RA86" s="219"/>
      <c r="RB86" s="219"/>
      <c r="RC86" s="219"/>
      <c r="RD86" s="219"/>
      <c r="RE86" s="219"/>
      <c r="RF86" s="219"/>
      <c r="RG86" s="219"/>
      <c r="RH86" s="219"/>
      <c r="RI86" s="219"/>
      <c r="RJ86" s="219"/>
      <c r="RK86" s="219"/>
      <c r="RL86" s="219"/>
      <c r="RM86" s="219"/>
      <c r="RN86" s="219"/>
      <c r="RO86" s="219"/>
      <c r="RP86" s="219"/>
      <c r="RQ86" s="219"/>
      <c r="RR86" s="219"/>
      <c r="RS86" s="219"/>
      <c r="RT86" s="219"/>
      <c r="RU86" s="219"/>
      <c r="RV86" s="219"/>
      <c r="RW86" s="219"/>
      <c r="RX86" s="219"/>
      <c r="RY86" s="219"/>
      <c r="RZ86" s="219"/>
      <c r="SA86" s="219"/>
      <c r="SB86" s="219"/>
      <c r="SC86" s="219"/>
      <c r="SD86" s="219"/>
      <c r="SE86" s="219"/>
      <c r="SF86" s="219"/>
      <c r="SG86" s="219"/>
      <c r="SH86" s="219"/>
      <c r="SI86" s="219"/>
      <c r="SJ86" s="219"/>
      <c r="SK86" s="219"/>
      <c r="SL86" s="219"/>
      <c r="SM86" s="219"/>
      <c r="SN86" s="219"/>
      <c r="SO86" s="237"/>
      <c r="SP86" s="237"/>
      <c r="SQ86" s="295"/>
      <c r="SR86" s="295"/>
      <c r="TV86" s="219"/>
      <c r="TW86" s="219"/>
      <c r="TX86" s="219"/>
      <c r="TY86" s="219"/>
      <c r="XY86" s="219"/>
      <c r="XZ86" s="219"/>
      <c r="YA86" s="219"/>
      <c r="YB86" s="219"/>
      <c r="YC86" s="219"/>
      <c r="AAG86" s="219"/>
      <c r="AAH86" s="219"/>
      <c r="AAI86" s="219"/>
      <c r="AAJ86" s="219"/>
      <c r="AAK86" s="219"/>
      <c r="AAL86" s="219"/>
      <c r="AAM86" s="219"/>
      <c r="AAN86" s="219"/>
      <c r="AAO86" s="219"/>
      <c r="AAP86" s="219"/>
      <c r="AAQ86" s="219"/>
      <c r="AAR86" s="219"/>
      <c r="AAS86" s="219"/>
      <c r="AAT86" s="219"/>
      <c r="AAU86" s="219"/>
      <c r="AAV86" s="219"/>
      <c r="AAW86" s="219"/>
      <c r="AAX86" s="219"/>
      <c r="AAY86" s="219"/>
      <c r="AAZ86" s="219"/>
      <c r="ABA86" s="219"/>
      <c r="ABB86" s="219"/>
      <c r="ABC86" s="219"/>
      <c r="ABD86" s="219"/>
      <c r="ABE86" s="219"/>
      <c r="ABF86" s="219"/>
      <c r="ABG86" s="219"/>
      <c r="ABH86" s="219"/>
      <c r="ABI86" s="219"/>
      <c r="ABJ86" s="219"/>
      <c r="ABK86" s="219"/>
      <c r="ABL86" s="219"/>
      <c r="ABM86" s="219"/>
      <c r="ABN86" s="219"/>
      <c r="ABO86" s="219"/>
      <c r="ABP86" s="219"/>
      <c r="ABQ86" s="219"/>
      <c r="ABR86" s="219"/>
      <c r="ABS86" s="219"/>
      <c r="ABT86" s="219"/>
      <c r="ABU86" s="219"/>
      <c r="ABV86" s="219"/>
      <c r="ABW86" s="219"/>
      <c r="ABX86" s="219"/>
      <c r="ABY86" s="219"/>
      <c r="ABZ86" s="219"/>
      <c r="AJQ86" s="219"/>
      <c r="AJR86" s="219"/>
      <c r="AJS86" s="219"/>
      <c r="AJT86" s="219"/>
      <c r="AJU86" s="219"/>
      <c r="AJV86" s="219"/>
      <c r="AJW86" s="219"/>
      <c r="AJX86" s="219"/>
      <c r="AJY86" s="219"/>
      <c r="AJZ86" s="219"/>
      <c r="AKA86" s="219"/>
      <c r="AKB86" s="219"/>
      <c r="AKC86" s="219"/>
      <c r="AKD86" s="219"/>
      <c r="AKE86" s="219"/>
      <c r="AKF86" s="219"/>
      <c r="AKG86" s="219"/>
      <c r="AKH86" s="219"/>
      <c r="AKI86" s="219"/>
      <c r="AKJ86" s="219"/>
      <c r="AKK86" s="219"/>
      <c r="AKL86" s="219"/>
      <c r="AKM86" s="219"/>
      <c r="AKN86" s="219"/>
      <c r="AKO86" s="219"/>
      <c r="AKP86" s="219"/>
      <c r="AKQ86" s="219"/>
      <c r="AKR86" s="219"/>
      <c r="AKS86" s="219"/>
      <c r="AKT86" s="219"/>
      <c r="AKU86" s="219"/>
      <c r="AKV86" s="219"/>
      <c r="AKW86" s="219"/>
      <c r="AKX86" s="219"/>
      <c r="AKY86" s="219"/>
      <c r="AKZ86" s="219"/>
      <c r="ALA86" s="219"/>
      <c r="ALB86" s="219"/>
      <c r="ALC86" s="219"/>
      <c r="ALD86" s="219"/>
      <c r="ALE86" s="219"/>
      <c r="ALF86" s="219"/>
      <c r="ALG86" s="219"/>
      <c r="ALH86" s="219"/>
      <c r="ALI86" s="219"/>
      <c r="ALJ86" s="219"/>
      <c r="ALK86" s="219"/>
      <c r="ALL86" s="219"/>
      <c r="ALM86" s="219"/>
      <c r="ALN86" s="219"/>
      <c r="ALO86" s="219"/>
      <c r="ALP86" s="219"/>
      <c r="ALQ86" s="219"/>
      <c r="ALR86" s="219"/>
      <c r="ALS86" s="219"/>
      <c r="ALT86" s="219"/>
      <c r="ALU86" s="219"/>
      <c r="ALV86" s="219"/>
      <c r="ALW86" s="219"/>
      <c r="ALX86" s="219"/>
      <c r="ALY86" s="219"/>
      <c r="ALZ86" s="219"/>
      <c r="AMA86" s="219"/>
      <c r="AMB86" s="219"/>
      <c r="AMC86" s="219"/>
      <c r="AMD86" s="219"/>
      <c r="AME86" s="219"/>
      <c r="AMF86" s="219"/>
      <c r="AMG86" s="219"/>
      <c r="AMH86" s="219"/>
      <c r="AMI86" s="219"/>
      <c r="AMJ86" s="219"/>
      <c r="AMK86" s="219"/>
      <c r="AML86" s="219"/>
      <c r="AMM86" s="219"/>
      <c r="AMN86" s="219"/>
      <c r="AMO86" s="219"/>
      <c r="AMP86" s="219"/>
      <c r="AMQ86" s="219"/>
      <c r="AMR86" s="219"/>
      <c r="AMS86" s="219"/>
      <c r="AMT86" s="219"/>
      <c r="AMU86" s="219"/>
      <c r="AMV86" s="219"/>
      <c r="AMW86" s="219"/>
      <c r="AMX86" s="219"/>
      <c r="AMY86" s="219"/>
      <c r="AMZ86" s="219"/>
      <c r="ANA86" s="219"/>
      <c r="ANB86" s="219"/>
      <c r="ANC86" s="219"/>
      <c r="AND86" s="219"/>
      <c r="ANE86" s="219"/>
      <c r="ANF86" s="219"/>
      <c r="ANG86" s="219"/>
      <c r="ANH86" s="219"/>
      <c r="ANI86" s="219"/>
      <c r="ANJ86" s="219"/>
      <c r="ANK86" s="219"/>
      <c r="ANL86" s="219"/>
      <c r="ANM86" s="219"/>
      <c r="ANN86" s="219"/>
      <c r="ANO86" s="219"/>
      <c r="ANP86" s="219"/>
      <c r="ANQ86" s="219"/>
      <c r="ANR86" s="219"/>
      <c r="ANS86" s="219"/>
      <c r="ANT86" s="219"/>
      <c r="ANU86" s="219"/>
      <c r="ANV86" s="219"/>
      <c r="ANW86" s="219"/>
      <c r="ANX86" s="219"/>
      <c r="ANY86" s="219"/>
      <c r="ANZ86" s="219"/>
      <c r="AOA86" s="219"/>
      <c r="AOB86" s="219"/>
      <c r="AOC86" s="219"/>
      <c r="AOD86" s="219"/>
      <c r="AOE86" s="219"/>
      <c r="AOF86" s="219"/>
      <c r="AOG86" s="219"/>
      <c r="AOH86" s="219"/>
      <c r="AOI86" s="219"/>
      <c r="AOJ86" s="219"/>
      <c r="AOK86" s="219"/>
      <c r="AOL86" s="219"/>
      <c r="AOM86" s="219"/>
      <c r="AON86" s="219"/>
      <c r="AOO86" s="219"/>
      <c r="AOP86" s="219"/>
      <c r="AOQ86" s="219"/>
      <c r="AOR86" s="219"/>
      <c r="AOS86" s="219"/>
      <c r="AOT86" s="219"/>
      <c r="AOU86" s="219"/>
      <c r="AOV86" s="219"/>
      <c r="AOW86" s="219"/>
      <c r="AOX86" s="219"/>
      <c r="AOY86" s="219"/>
      <c r="AOZ86" s="219"/>
      <c r="APA86" s="219"/>
      <c r="APB86" s="219"/>
      <c r="APC86" s="219"/>
      <c r="APD86" s="219"/>
      <c r="APE86" s="219"/>
      <c r="APF86" s="219"/>
      <c r="APG86" s="219"/>
      <c r="APH86" s="219"/>
      <c r="API86" s="219"/>
      <c r="APJ86" s="219"/>
      <c r="APK86" s="219"/>
      <c r="APL86" s="219"/>
      <c r="APM86" s="219"/>
      <c r="APN86" s="219"/>
      <c r="APO86" s="219"/>
      <c r="APP86" s="219"/>
      <c r="APQ86" s="219"/>
      <c r="APR86" s="219"/>
      <c r="APS86" s="219"/>
      <c r="APT86" s="219"/>
      <c r="APU86" s="219"/>
      <c r="APV86" s="219"/>
      <c r="APW86" s="219"/>
      <c r="APX86" s="219"/>
      <c r="APY86" s="219"/>
      <c r="APZ86" s="219"/>
      <c r="AQA86" s="219"/>
      <c r="AQB86" s="219"/>
      <c r="AQC86" s="219"/>
      <c r="AQD86" s="219"/>
      <c r="AQE86" s="219"/>
      <c r="AQF86" s="219"/>
      <c r="AQG86" s="219"/>
      <c r="AQH86" s="219"/>
      <c r="AQI86" s="219"/>
      <c r="AQJ86" s="219"/>
      <c r="AQK86" s="219"/>
      <c r="AQL86" s="219"/>
      <c r="AQM86" s="219"/>
      <c r="AQN86" s="219"/>
      <c r="AQO86" s="219"/>
      <c r="AQP86" s="219"/>
      <c r="AQQ86" s="219"/>
      <c r="AQR86" s="219"/>
      <c r="AQS86" s="219"/>
      <c r="AQT86" s="219"/>
      <c r="AQU86" s="219"/>
      <c r="AQV86" s="219"/>
      <c r="AQW86" s="219"/>
      <c r="AQX86" s="219"/>
      <c r="AQY86" s="219"/>
      <c r="AQZ86" s="219"/>
      <c r="ARA86" s="219"/>
      <c r="ARB86" s="219"/>
      <c r="ARC86" s="219"/>
      <c r="ARD86" s="219"/>
      <c r="ARE86" s="219"/>
      <c r="ARF86" s="219"/>
      <c r="ARG86" s="219"/>
      <c r="ARH86" s="219"/>
      <c r="ARI86" s="219"/>
      <c r="ARJ86" s="219"/>
      <c r="ARK86" s="219"/>
      <c r="ARL86" s="219"/>
      <c r="ARM86" s="219"/>
      <c r="ARN86" s="219"/>
      <c r="ARO86" s="219"/>
      <c r="ARP86" s="219"/>
      <c r="ARQ86" s="219"/>
      <c r="ARR86" s="219"/>
      <c r="ARS86" s="219"/>
      <c r="ART86" s="219"/>
      <c r="ARU86" s="219"/>
      <c r="ARV86" s="219"/>
      <c r="ARW86" s="219"/>
      <c r="ARX86" s="219"/>
      <c r="ARY86" s="219"/>
      <c r="ARZ86" s="219"/>
      <c r="ASA86" s="219"/>
      <c r="ASB86" s="219"/>
      <c r="ASC86" s="219"/>
      <c r="ASD86" s="219"/>
      <c r="ASE86" s="219"/>
      <c r="ASF86" s="219"/>
      <c r="ASG86" s="219"/>
      <c r="ASH86" s="219"/>
      <c r="ASI86" s="219"/>
      <c r="ASJ86" s="219"/>
      <c r="ASK86" s="219"/>
      <c r="ASL86" s="219"/>
      <c r="ASM86" s="219"/>
      <c r="ASN86" s="219"/>
      <c r="ASO86" s="219"/>
      <c r="ASP86" s="219"/>
      <c r="ASQ86" s="219"/>
      <c r="ASR86" s="219"/>
      <c r="ASS86" s="219"/>
      <c r="AST86" s="219"/>
      <c r="ASU86" s="219"/>
      <c r="ASV86" s="219"/>
      <c r="ASW86" s="219"/>
      <c r="ASX86" s="219"/>
      <c r="ASY86" s="219"/>
      <c r="ASZ86" s="219"/>
      <c r="ATA86" s="219"/>
      <c r="ATB86" s="219"/>
      <c r="ATC86" s="219"/>
      <c r="ATD86" s="219"/>
      <c r="ATE86" s="219"/>
      <c r="ATF86" s="219"/>
      <c r="ATG86" s="219"/>
      <c r="ATH86" s="219"/>
      <c r="ATI86" s="219"/>
      <c r="ATJ86" s="219"/>
      <c r="ATK86" s="219"/>
      <c r="ATL86" s="219"/>
      <c r="ATM86" s="219"/>
      <c r="ATN86" s="219"/>
      <c r="ATO86" s="219"/>
      <c r="ATP86" s="219"/>
      <c r="ATQ86" s="219"/>
      <c r="ATR86" s="219"/>
      <c r="ATS86" s="219"/>
      <c r="ATT86" s="219"/>
      <c r="ATU86" s="219"/>
      <c r="ATV86" s="219"/>
      <c r="ATW86" s="219"/>
      <c r="ATX86" s="219"/>
      <c r="ATY86" s="219"/>
      <c r="ATZ86" s="219"/>
      <c r="AUA86" s="219"/>
      <c r="AUB86" s="219"/>
      <c r="AUC86" s="219"/>
      <c r="AUD86" s="219"/>
      <c r="AUE86" s="219"/>
      <c r="AUF86" s="219"/>
      <c r="AUG86" s="219"/>
      <c r="AUH86" s="219"/>
      <c r="AUI86" s="219"/>
      <c r="AUJ86" s="219"/>
      <c r="AUK86" s="219"/>
      <c r="AUL86" s="219"/>
      <c r="AUM86" s="219"/>
      <c r="AUN86" s="219"/>
      <c r="AUO86" s="219"/>
      <c r="AUP86" s="219"/>
      <c r="AUQ86" s="219"/>
      <c r="AUR86" s="219"/>
      <c r="AUS86" s="219"/>
      <c r="AUT86" s="219"/>
      <c r="AUU86" s="219"/>
      <c r="AUV86" s="219"/>
      <c r="AUW86" s="219"/>
      <c r="AUX86" s="219"/>
      <c r="AUY86" s="219"/>
      <c r="AUZ86" s="219"/>
      <c r="AVA86" s="219"/>
      <c r="AVB86" s="219"/>
      <c r="AVC86" s="219"/>
      <c r="AVD86" s="219"/>
      <c r="AVE86" s="219"/>
      <c r="AVF86" s="219"/>
      <c r="AVG86" s="219"/>
      <c r="AVH86" s="219"/>
      <c r="AVI86" s="219"/>
      <c r="AVJ86" s="219"/>
      <c r="AVK86" s="219"/>
      <c r="AVL86" s="219"/>
      <c r="AVM86" s="219"/>
      <c r="AVN86" s="219"/>
      <c r="AVO86" s="219"/>
      <c r="AVP86" s="219"/>
      <c r="AVQ86" s="219"/>
      <c r="AVR86" s="219"/>
      <c r="AVS86" s="219"/>
      <c r="AVT86" s="219"/>
      <c r="AVU86" s="219"/>
      <c r="AVV86" s="219"/>
      <c r="AVW86" s="219"/>
      <c r="AVX86" s="219"/>
      <c r="AVY86" s="219"/>
      <c r="AVZ86" s="219"/>
      <c r="AWA86" s="219"/>
      <c r="AWB86" s="219"/>
      <c r="AWC86" s="219"/>
      <c r="AWD86" s="219"/>
      <c r="AWE86" s="219"/>
      <c r="AWF86" s="219"/>
      <c r="AWG86" s="219"/>
      <c r="AWH86" s="219"/>
      <c r="AWI86" s="219"/>
      <c r="AWJ86" s="219"/>
      <c r="AWK86" s="219"/>
      <c r="AWL86" s="219"/>
      <c r="AWM86" s="219"/>
      <c r="AWN86" s="219"/>
      <c r="AWO86" s="219"/>
      <c r="AWP86" s="219"/>
      <c r="AWQ86" s="219"/>
      <c r="AWR86" s="219"/>
      <c r="AWS86" s="219"/>
      <c r="AWT86" s="219"/>
      <c r="AWU86" s="219"/>
      <c r="AWV86" s="219"/>
      <c r="AWW86" s="219"/>
      <c r="AWX86" s="219"/>
      <c r="AWY86" s="219"/>
      <c r="AWZ86" s="219"/>
      <c r="AXA86" s="219"/>
      <c r="AXB86" s="219"/>
      <c r="AXC86" s="219"/>
      <c r="AXD86" s="219"/>
      <c r="AXE86" s="219"/>
      <c r="AXF86" s="219"/>
      <c r="AXG86" s="219"/>
      <c r="AXH86" s="219"/>
      <c r="AXI86" s="219"/>
      <c r="AXJ86" s="219"/>
      <c r="AXK86" s="219"/>
      <c r="AXL86" s="219"/>
      <c r="AXM86" s="219"/>
      <c r="AXN86" s="219"/>
      <c r="BBY86" s="219"/>
      <c r="BBZ86" s="219"/>
      <c r="BCA86" s="219"/>
      <c r="BCB86" s="219"/>
      <c r="BCC86" s="219"/>
      <c r="BCD86" s="219"/>
      <c r="BCE86" s="219"/>
      <c r="BCF86" s="219"/>
      <c r="BCG86" s="219"/>
      <c r="BCH86" s="219"/>
      <c r="BCI86" s="219"/>
      <c r="BCJ86" s="219"/>
      <c r="BCK86" s="219"/>
      <c r="BCL86" s="219"/>
      <c r="BCM86" s="219"/>
      <c r="BCN86" s="219"/>
      <c r="BCO86" s="219"/>
      <c r="BCP86" s="219"/>
      <c r="BCQ86" s="219"/>
      <c r="BCR86" s="219"/>
      <c r="BKD86" s="219"/>
      <c r="BKE86" s="219"/>
      <c r="BKF86" s="219"/>
      <c r="BKG86" s="219"/>
      <c r="BKH86" s="219"/>
      <c r="BKI86" s="219"/>
      <c r="BKJ86" s="219"/>
      <c r="BKK86" s="219"/>
      <c r="BKL86" s="219"/>
      <c r="BKM86" s="219"/>
      <c r="BKN86" s="219"/>
      <c r="BKO86" s="219"/>
      <c r="BKP86" s="219"/>
      <c r="BKQ86" s="219"/>
      <c r="BKR86" s="219"/>
      <c r="BKS86" s="219"/>
      <c r="BKT86" s="219"/>
      <c r="BKU86" s="219"/>
      <c r="BKV86" s="219"/>
      <c r="BKW86" s="219"/>
      <c r="BKX86" s="219"/>
      <c r="BKY86" s="219"/>
      <c r="BKZ86" s="219"/>
      <c r="BLA86" s="219"/>
      <c r="BLB86" s="219"/>
      <c r="BLC86" s="219"/>
    </row>
  </sheetData>
  <mergeCells count="3342">
    <mergeCell ref="A22:B22"/>
    <mergeCell ref="BJT3:BJU3"/>
    <mergeCell ref="BJV3:BJW3"/>
    <mergeCell ref="BKZ2:BLA3"/>
    <mergeCell ref="BKZ4:BKZ5"/>
    <mergeCell ref="BLA4:BLA5"/>
    <mergeCell ref="BKE4:BKE5"/>
    <mergeCell ref="BLV3:BLW3"/>
    <mergeCell ref="BHQ2:BHR4"/>
    <mergeCell ref="BKT23:BKT24"/>
    <mergeCell ref="BKU23:BKU24"/>
    <mergeCell ref="BKM23:BKM24"/>
    <mergeCell ref="BMC4:BMC5"/>
    <mergeCell ref="BJY4:BJY5"/>
    <mergeCell ref="BLZ4:BLZ5"/>
    <mergeCell ref="BLX4:BLX5"/>
    <mergeCell ref="BLY4:BLY5"/>
    <mergeCell ref="BJP4:BJP5"/>
    <mergeCell ref="BJQ4:BJQ5"/>
    <mergeCell ref="BJX8:BJY8"/>
    <mergeCell ref="BJZ8:BKA8"/>
    <mergeCell ref="BKB8:BKC8"/>
    <mergeCell ref="BJX4:BJX5"/>
    <mergeCell ref="BLQ4:BLQ5"/>
    <mergeCell ref="BJZ14:BKA14"/>
    <mergeCell ref="BKB14:BKC14"/>
    <mergeCell ref="BJW4:BJW5"/>
    <mergeCell ref="BKB23:BKB24"/>
    <mergeCell ref="BLV4:BLV5"/>
    <mergeCell ref="BMA4:BMA5"/>
    <mergeCell ref="BJM4:BJM5"/>
    <mergeCell ref="BKS4:BKS5"/>
    <mergeCell ref="BJZ4:BJZ5"/>
    <mergeCell ref="BJR8:BJS8"/>
    <mergeCell ref="BJL25:BJM25"/>
    <mergeCell ref="BJL26:BJM26"/>
    <mergeCell ref="AVT26:AWA26"/>
    <mergeCell ref="BOR2:BOS3"/>
    <mergeCell ref="BOR4:BOR5"/>
    <mergeCell ref="BOS4:BOS5"/>
    <mergeCell ref="BOR23:BOR24"/>
    <mergeCell ref="BOS23:BOS24"/>
    <mergeCell ref="BOR1:BOS1"/>
    <mergeCell ref="BOR25:BOS25"/>
    <mergeCell ref="BOR26:BOS26"/>
    <mergeCell ref="AVT23:AVT24"/>
    <mergeCell ref="AVU23:AVU24"/>
    <mergeCell ref="AVT1:AWA1"/>
    <mergeCell ref="AVV23:AVV24"/>
    <mergeCell ref="AVW23:AVW24"/>
    <mergeCell ref="AVX23:AVX24"/>
    <mergeCell ref="AVY23:AVY24"/>
    <mergeCell ref="AVT2:AVW3"/>
    <mergeCell ref="BCW3:BCX4"/>
    <mergeCell ref="BJV14:BJW14"/>
    <mergeCell ref="BJR12:BJS12"/>
    <mergeCell ref="BJX14:BJY14"/>
    <mergeCell ref="BJL23:BJL24"/>
    <mergeCell ref="BJM23:BJM24"/>
    <mergeCell ref="BKB4:BKB5"/>
    <mergeCell ref="BLC4:BLC5"/>
    <mergeCell ref="BJT4:BJT5"/>
    <mergeCell ref="BKD14:BKE14"/>
    <mergeCell ref="BLL3:BLM3"/>
    <mergeCell ref="BJS4:BJS5"/>
    <mergeCell ref="ABW1:ABZ1"/>
    <mergeCell ref="ACA1:ACL1"/>
    <mergeCell ref="ABR1:ABS1"/>
    <mergeCell ref="ABR2:ABS3"/>
    <mergeCell ref="ABR4:ABR5"/>
    <mergeCell ref="ABR26:ABS26"/>
    <mergeCell ref="BOT4:BOT5"/>
    <mergeCell ref="BOU4:BOU5"/>
    <mergeCell ref="BOV4:BOV5"/>
    <mergeCell ref="BOW4:BOW5"/>
    <mergeCell ref="BOT1:BOW1"/>
    <mergeCell ref="BOT2:BOU3"/>
    <mergeCell ref="BOV2:BOW3"/>
    <mergeCell ref="BOT25:BOW25"/>
    <mergeCell ref="BOT26:BOW26"/>
    <mergeCell ref="BOT23:BOT24"/>
    <mergeCell ref="BOU23:BOU24"/>
    <mergeCell ref="BOV23:BOV24"/>
    <mergeCell ref="BOW23:BOW24"/>
    <mergeCell ref="BJN1:BJO1"/>
    <mergeCell ref="BJN2:BJO3"/>
    <mergeCell ref="BJN4:BJN5"/>
    <mergeCell ref="BJO4:BJO5"/>
    <mergeCell ref="BJN23:BJN24"/>
    <mergeCell ref="BJO23:BJO24"/>
    <mergeCell ref="BJN25:BJO25"/>
    <mergeCell ref="BMD4:BMD5"/>
    <mergeCell ref="BJN26:BJO26"/>
    <mergeCell ref="BML3:BMM4"/>
    <mergeCell ref="BJL1:BJM1"/>
    <mergeCell ref="BJL2:BJM3"/>
    <mergeCell ref="BJL4:BJL5"/>
    <mergeCell ref="WP26:WS26"/>
    <mergeCell ref="WT25:WU25"/>
    <mergeCell ref="WT26:WU26"/>
    <mergeCell ref="ABM26:ABQ26"/>
    <mergeCell ref="YA2:YB3"/>
    <mergeCell ref="YA4:YA5"/>
    <mergeCell ref="YB4:YB5"/>
    <mergeCell ref="ABG3:ABH3"/>
    <mergeCell ref="ABM1:ABQ1"/>
    <mergeCell ref="ABM2:ABM5"/>
    <mergeCell ref="ABN2:ABN5"/>
    <mergeCell ref="ZI3:ZJ3"/>
    <mergeCell ref="ZK3:ZL3"/>
    <mergeCell ref="WZ4:WZ5"/>
    <mergeCell ref="ZG3:ZH3"/>
    <mergeCell ref="XL3:XM3"/>
    <mergeCell ref="XU23:XU24"/>
    <mergeCell ref="YW1:ZT1"/>
    <mergeCell ref="ZQ2:ZR3"/>
    <mergeCell ref="ZQ4:ZQ5"/>
    <mergeCell ref="ZS25:ZT25"/>
    <mergeCell ref="ZS26:ZT26"/>
    <mergeCell ref="ZQ23:ZQ24"/>
    <mergeCell ref="ZR23:ZR24"/>
    <mergeCell ref="ZS23:ZS24"/>
    <mergeCell ref="ZT23:ZT24"/>
    <mergeCell ref="ABK25:ABL25"/>
    <mergeCell ref="ZR4:ZR5"/>
    <mergeCell ref="ZS4:ZS5"/>
    <mergeCell ref="ZT4:ZT5"/>
    <mergeCell ref="ZS2:ZT3"/>
    <mergeCell ref="AAG2:AAJ2"/>
    <mergeCell ref="ABT26:ABV26"/>
    <mergeCell ref="ABU4:ABU5"/>
    <mergeCell ref="ABU23:ABU24"/>
    <mergeCell ref="ABI3:ABJ3"/>
    <mergeCell ref="AAQ3:AAR3"/>
    <mergeCell ref="AAS3:AAT3"/>
    <mergeCell ref="AAZ4:AAZ5"/>
    <mergeCell ref="AAQ4:AAQ5"/>
    <mergeCell ref="ABE3:ABF3"/>
    <mergeCell ref="AAU3:AAV3"/>
    <mergeCell ref="AAZ23:AAZ24"/>
    <mergeCell ref="ABM25:ABQ25"/>
    <mergeCell ref="AAV23:AAV24"/>
    <mergeCell ref="AAW23:AAW24"/>
    <mergeCell ref="AAX23:AAX24"/>
    <mergeCell ref="AAY23:AAY24"/>
    <mergeCell ref="ABR25:ABS25"/>
    <mergeCell ref="ABB4:ABB5"/>
    <mergeCell ref="ABF4:ABF5"/>
    <mergeCell ref="ABR23:ABR24"/>
    <mergeCell ref="ABS4:ABS5"/>
    <mergeCell ref="ABE23:ABE24"/>
    <mergeCell ref="AAW4:AAW5"/>
    <mergeCell ref="WV3:WV5"/>
    <mergeCell ref="WW3:WX3"/>
    <mergeCell ref="WY3:WY5"/>
    <mergeCell ref="XA4:XA5"/>
    <mergeCell ref="XJ1:XW1"/>
    <mergeCell ref="XE1:XI1"/>
    <mergeCell ref="XX1:YC1"/>
    <mergeCell ref="YD1:YV1"/>
    <mergeCell ref="XF4:XF5"/>
    <mergeCell ref="XE23:XE24"/>
    <mergeCell ref="XF23:XF24"/>
    <mergeCell ref="ABT1:ABV1"/>
    <mergeCell ref="ABT2:ABV3"/>
    <mergeCell ref="ABT4:ABT5"/>
    <mergeCell ref="ABV4:ABV5"/>
    <mergeCell ref="ABT23:ABT24"/>
    <mergeCell ref="ZW4:ZX4"/>
    <mergeCell ref="AAK3:AAL3"/>
    <mergeCell ref="AAH23:AAH24"/>
    <mergeCell ref="AAI3:AAJ3"/>
    <mergeCell ref="AAU4:AAU5"/>
    <mergeCell ref="YY4:YY5"/>
    <mergeCell ref="YZ4:YZ5"/>
    <mergeCell ref="XN3:XO3"/>
    <mergeCell ref="XP3:XQ3"/>
    <mergeCell ref="XX23:XX24"/>
    <mergeCell ref="ZC4:ZC5"/>
    <mergeCell ref="XU4:XU5"/>
    <mergeCell ref="XP23:XP24"/>
    <mergeCell ref="XZ23:XZ24"/>
    <mergeCell ref="XG23:XG24"/>
    <mergeCell ref="XT3:XU3"/>
    <mergeCell ref="VX1:WL1"/>
    <mergeCell ref="VX25:WL25"/>
    <mergeCell ref="VX3:VZ4"/>
    <mergeCell ref="WA3:WC4"/>
    <mergeCell ref="WD3:WF4"/>
    <mergeCell ref="WG3:WI4"/>
    <mergeCell ref="WJ3:WL4"/>
    <mergeCell ref="VY23:VY24"/>
    <mergeCell ref="WA23:WA24"/>
    <mergeCell ref="WB23:WB24"/>
    <mergeCell ref="WD23:WD24"/>
    <mergeCell ref="WE23:WE24"/>
    <mergeCell ref="WG23:WG24"/>
    <mergeCell ref="WH23:WH24"/>
    <mergeCell ref="WK23:WK24"/>
    <mergeCell ref="ZP4:ZP5"/>
    <mergeCell ref="WP25:WS25"/>
    <mergeCell ref="XG4:XG5"/>
    <mergeCell ref="XH4:XH5"/>
    <mergeCell ref="XP2:XW2"/>
    <mergeCell ref="XN4:XN5"/>
    <mergeCell ref="XO4:XO5"/>
    <mergeCell ref="ZA4:ZA5"/>
    <mergeCell ref="YW2:ZP2"/>
    <mergeCell ref="ZN4:ZN5"/>
    <mergeCell ref="YW23:YW24"/>
    <mergeCell ref="ZA23:ZA24"/>
    <mergeCell ref="ZB23:ZB24"/>
    <mergeCell ref="YU23:YU24"/>
    <mergeCell ref="YG3:YG5"/>
    <mergeCell ref="YW4:YW5"/>
    <mergeCell ref="YX4:YX5"/>
    <mergeCell ref="UA4:UA5"/>
    <mergeCell ref="VU1:VW1"/>
    <mergeCell ref="TZ25:UJ25"/>
    <mergeCell ref="UJ4:UJ5"/>
    <mergeCell ref="UG4:UG5"/>
    <mergeCell ref="UK4:UK5"/>
    <mergeCell ref="UB2:UF2"/>
    <mergeCell ref="VR3:VR5"/>
    <mergeCell ref="VS3:VS5"/>
    <mergeCell ref="VT3:VT5"/>
    <mergeCell ref="UN4:UN5"/>
    <mergeCell ref="UO4:UO5"/>
    <mergeCell ref="UP4:UP5"/>
    <mergeCell ref="UB3:UC3"/>
    <mergeCell ref="QN4:QN5"/>
    <mergeCell ref="QO4:QO5"/>
    <mergeCell ref="UL23:UL24"/>
    <mergeCell ref="UM3:UN3"/>
    <mergeCell ref="VS23:VS24"/>
    <mergeCell ref="UH4:UH5"/>
    <mergeCell ref="SH23:SH24"/>
    <mergeCell ref="UU3:UV3"/>
    <mergeCell ref="RO2:RP4"/>
    <mergeCell ref="RQ2:RR4"/>
    <mergeCell ref="RS2:RT4"/>
    <mergeCell ref="UG3:UH3"/>
    <mergeCell ref="QQ2:QR4"/>
    <mergeCell ref="QW2:QX4"/>
    <mergeCell ref="SK5:SL5"/>
    <mergeCell ref="SJ23:SJ24"/>
    <mergeCell ref="SA3:SE3"/>
    <mergeCell ref="SF3:SJ3"/>
    <mergeCell ref="TH23:TH24"/>
    <mergeCell ref="UM4:UM5"/>
    <mergeCell ref="TZ23:TZ24"/>
    <mergeCell ref="UO3:UP3"/>
    <mergeCell ref="UQ3:UR3"/>
    <mergeCell ref="US3:UT3"/>
    <mergeCell ref="UL4:UL5"/>
    <mergeCell ref="VR23:VR24"/>
    <mergeCell ref="VQ3:VQ5"/>
    <mergeCell ref="SA2:SJ2"/>
    <mergeCell ref="TL5:TM5"/>
    <mergeCell ref="TP5:TQ5"/>
    <mergeCell ref="TR3:TU4"/>
    <mergeCell ref="UB4:UB5"/>
    <mergeCell ref="A20:B20"/>
    <mergeCell ref="BMH3:BMI4"/>
    <mergeCell ref="BMJ3:BMK4"/>
    <mergeCell ref="RM2:RN4"/>
    <mergeCell ref="OE2:OJ2"/>
    <mergeCell ref="VX2:WL2"/>
    <mergeCell ref="ABK2:ABL3"/>
    <mergeCell ref="AVZ4:AWA4"/>
    <mergeCell ref="BJX9:BJY9"/>
    <mergeCell ref="BJZ9:BKA9"/>
    <mergeCell ref="BKB9:BKC9"/>
    <mergeCell ref="BKC4:BKC5"/>
    <mergeCell ref="BJT12:BJU12"/>
    <mergeCell ref="BJV12:BJW12"/>
    <mergeCell ref="BKP2:BKQ3"/>
    <mergeCell ref="BKP4:BKP5"/>
    <mergeCell ref="BKQ4:BKQ5"/>
    <mergeCell ref="BKN4:BKN5"/>
    <mergeCell ref="PO2:PP4"/>
    <mergeCell ref="ABX4:ABX5"/>
    <mergeCell ref="BKD10:BKE10"/>
    <mergeCell ref="BKH2:BKI3"/>
    <mergeCell ref="BDK3:BDL4"/>
    <mergeCell ref="BBS2:BBT4"/>
    <mergeCell ref="BHY4:BHY5"/>
    <mergeCell ref="AJJ2:AJM3"/>
    <mergeCell ref="VR2:VT2"/>
    <mergeCell ref="UW2:UY2"/>
    <mergeCell ref="SW2:TU2"/>
    <mergeCell ref="TB5:TC5"/>
    <mergeCell ref="ST4:ST5"/>
    <mergeCell ref="TV5:TW5"/>
    <mergeCell ref="BJZ11:BKA11"/>
    <mergeCell ref="BKB11:BKC11"/>
    <mergeCell ref="BDU23:BDU24"/>
    <mergeCell ref="BDV23:BDV24"/>
    <mergeCell ref="BDY23:BDY24"/>
    <mergeCell ref="BDZ23:BDZ24"/>
    <mergeCell ref="BEA23:BEA24"/>
    <mergeCell ref="BEB23:BEB24"/>
    <mergeCell ref="BEC23:BEC24"/>
    <mergeCell ref="BED23:BED24"/>
    <mergeCell ref="BKF23:BKF24"/>
    <mergeCell ref="BJP3:BJQ3"/>
    <mergeCell ref="BEU3:BEV4"/>
    <mergeCell ref="BEW3:BEX4"/>
    <mergeCell ref="BFA3:BFB4"/>
    <mergeCell ref="BFF23:BFF24"/>
    <mergeCell ref="BIV2:BIW3"/>
    <mergeCell ref="BJU4:BJU5"/>
    <mergeCell ref="BIY4:BIY5"/>
    <mergeCell ref="BJR10:BJS10"/>
    <mergeCell ref="BJT10:BJU10"/>
    <mergeCell ref="BJG4:BJG5"/>
    <mergeCell ref="BHC3:BHD4"/>
    <mergeCell ref="BJX3:BJY3"/>
    <mergeCell ref="BJT23:BJT24"/>
    <mergeCell ref="BIO2:BIQ4"/>
    <mergeCell ref="BEB4:BEB5"/>
    <mergeCell ref="BEQ2:BEW2"/>
    <mergeCell ref="BEH3:BEH5"/>
    <mergeCell ref="BIX4:BIX5"/>
    <mergeCell ref="BKI4:BKI5"/>
    <mergeCell ref="BJT8:BJU8"/>
    <mergeCell ref="BAB4:BAB5"/>
    <mergeCell ref="BGA2:BGB4"/>
    <mergeCell ref="BFQ3:BFR4"/>
    <mergeCell ref="BFM3:BFN4"/>
    <mergeCell ref="BJF4:BJF5"/>
    <mergeCell ref="BEO2:BEP4"/>
    <mergeCell ref="BAY2:BBN2"/>
    <mergeCell ref="BHE3:BHF4"/>
    <mergeCell ref="BHG3:BHH4"/>
    <mergeCell ref="BFK3:BFL4"/>
    <mergeCell ref="BAE2:BAF3"/>
    <mergeCell ref="BAC2:BAD3"/>
    <mergeCell ref="BCU3:BCV4"/>
    <mergeCell ref="BAE4:BAE5"/>
    <mergeCell ref="BAF4:BAF5"/>
    <mergeCell ref="BDA3:BDB4"/>
    <mergeCell ref="BDQ2:BDV3"/>
    <mergeCell ref="BDW2:BDX3"/>
    <mergeCell ref="BDY2:BED3"/>
    <mergeCell ref="BAU4:BAU5"/>
    <mergeCell ref="BAS4:BAS5"/>
    <mergeCell ref="BKA4:BKA5"/>
    <mergeCell ref="BAV4:BAV5"/>
    <mergeCell ref="BBE3:BBF4"/>
    <mergeCell ref="BCO3:BCP4"/>
    <mergeCell ref="BCQ3:BCR4"/>
    <mergeCell ref="BIT4:BIT5"/>
    <mergeCell ref="BIU4:BIU5"/>
    <mergeCell ref="BHY2:BHZ3"/>
    <mergeCell ref="BJV8:BJW8"/>
    <mergeCell ref="BIX26:BJK26"/>
    <mergeCell ref="BIX1:BJK1"/>
    <mergeCell ref="AVE25:AVH25"/>
    <mergeCell ref="AAR4:AAR5"/>
    <mergeCell ref="AAS4:AAS5"/>
    <mergeCell ref="AAT4:AAT5"/>
    <mergeCell ref="AHW25:AIH25"/>
    <mergeCell ref="AJA23:AJA24"/>
    <mergeCell ref="AVE4:AVE5"/>
    <mergeCell ref="AVF4:AVF5"/>
    <mergeCell ref="AVE23:AVE24"/>
    <mergeCell ref="AUO25:AVD25"/>
    <mergeCell ref="AIQ26:AIX26"/>
    <mergeCell ref="ABI4:ABI5"/>
    <mergeCell ref="ABJ4:ABJ5"/>
    <mergeCell ref="ABJ23:ABJ24"/>
    <mergeCell ref="AII26:AIP26"/>
    <mergeCell ref="AIM23:AIM24"/>
    <mergeCell ref="AIO23:AIO24"/>
    <mergeCell ref="AIG23:AIG24"/>
    <mergeCell ref="BJD4:BJE4"/>
    <mergeCell ref="BJH4:BJH5"/>
    <mergeCell ref="AUS4:AUS5"/>
    <mergeCell ref="AZD4:AZD5"/>
    <mergeCell ref="AZU4:AZU5"/>
    <mergeCell ref="AZV4:AZV5"/>
    <mergeCell ref="BAC4:BAC5"/>
    <mergeCell ref="AZZ4:AZZ5"/>
    <mergeCell ref="BAA4:BAA5"/>
    <mergeCell ref="AWB25:AWY25"/>
    <mergeCell ref="AWB26:AWY26"/>
    <mergeCell ref="AWB23:AWB24"/>
    <mergeCell ref="ABG23:ABG24"/>
    <mergeCell ref="ABH23:ABH24"/>
    <mergeCell ref="ABI23:ABI24"/>
    <mergeCell ref="ABD23:ABD24"/>
    <mergeCell ref="YK23:YK24"/>
    <mergeCell ref="BIR25:BIW25"/>
    <mergeCell ref="BGH23:BGH24"/>
    <mergeCell ref="BGI23:BGI24"/>
    <mergeCell ref="BHU25:BHZ25"/>
    <mergeCell ref="BHF23:BHF24"/>
    <mergeCell ref="BHG23:BHG24"/>
    <mergeCell ref="BHH23:BHH24"/>
    <mergeCell ref="BHI23:BHI24"/>
    <mergeCell ref="BIT23:BIT24"/>
    <mergeCell ref="BIU23:BIU24"/>
    <mergeCell ref="BIV23:BIV24"/>
    <mergeCell ref="BIW23:BIW24"/>
    <mergeCell ref="BHU4:BHU5"/>
    <mergeCell ref="BHV4:BHV5"/>
    <mergeCell ref="BHW4:BHW5"/>
    <mergeCell ref="US23:US24"/>
    <mergeCell ref="XM23:XM24"/>
    <mergeCell ref="ZU25:AAF25"/>
    <mergeCell ref="AAG25:ABJ25"/>
    <mergeCell ref="AAG26:ABJ26"/>
    <mergeCell ref="XL23:XL24"/>
    <mergeCell ref="YZ23:YZ24"/>
    <mergeCell ref="VR26:VT26"/>
    <mergeCell ref="VU23:VU24"/>
    <mergeCell ref="VU25:VW25"/>
    <mergeCell ref="XJ26:XW26"/>
    <mergeCell ref="WP23:WP24"/>
    <mergeCell ref="WQ23:WQ24"/>
    <mergeCell ref="WR23:WR24"/>
    <mergeCell ref="WU23:WU24"/>
    <mergeCell ref="WS23:WS24"/>
    <mergeCell ref="WT23:WT24"/>
    <mergeCell ref="AAF23:AAF24"/>
    <mergeCell ref="ZU26:AAF26"/>
    <mergeCell ref="ZV23:ZV24"/>
    <mergeCell ref="XY23:XY24"/>
    <mergeCell ref="YR23:YR24"/>
    <mergeCell ref="UV23:UV24"/>
    <mergeCell ref="YD23:YD24"/>
    <mergeCell ref="ABF23:ABF24"/>
    <mergeCell ref="UK26:UV26"/>
    <mergeCell ref="UW25:UY25"/>
    <mergeCell ref="AAJ23:AAJ24"/>
    <mergeCell ref="ZU23:ZU24"/>
    <mergeCell ref="YF23:YF24"/>
    <mergeCell ref="ZH23:ZH24"/>
    <mergeCell ref="XJ25:XW25"/>
    <mergeCell ref="SA26:SN26"/>
    <mergeCell ref="SO26:SR26"/>
    <mergeCell ref="TZ26:UJ26"/>
    <mergeCell ref="XE26:XI26"/>
    <mergeCell ref="YW26:ZR26"/>
    <mergeCell ref="MB26:NI26"/>
    <mergeCell ref="MB23:MB24"/>
    <mergeCell ref="MC23:MC24"/>
    <mergeCell ref="VU26:VW26"/>
    <mergeCell ref="VX26:WL26"/>
    <mergeCell ref="WV26:XD26"/>
    <mergeCell ref="XX25:YB25"/>
    <mergeCell ref="XX26:YB26"/>
    <mergeCell ref="AAK23:AAK24"/>
    <mergeCell ref="AAL23:AAL24"/>
    <mergeCell ref="AAM23:AAM24"/>
    <mergeCell ref="AAN23:AAN24"/>
    <mergeCell ref="MD23:MD24"/>
    <mergeCell ref="NH23:NH24"/>
    <mergeCell ref="TT23:TT24"/>
    <mergeCell ref="SS26:SV26"/>
    <mergeCell ref="SS25:SV25"/>
    <mergeCell ref="SS23:SS24"/>
    <mergeCell ref="UU23:UU24"/>
    <mergeCell ref="VR25:VT25"/>
    <mergeCell ref="ZI23:ZI24"/>
    <mergeCell ref="ZJ23:ZJ24"/>
    <mergeCell ref="ZK23:ZK24"/>
    <mergeCell ref="ZL23:ZL24"/>
    <mergeCell ref="ZM23:ZM24"/>
    <mergeCell ref="YO23:YO24"/>
    <mergeCell ref="XW23:XW24"/>
    <mergeCell ref="SW26:TY26"/>
    <mergeCell ref="AHE26:AHV26"/>
    <mergeCell ref="ADW25:AED25"/>
    <mergeCell ref="ADW26:AED26"/>
    <mergeCell ref="AEQ26:AFB26"/>
    <mergeCell ref="AFC25:AFX25"/>
    <mergeCell ref="ACM25:ADB25"/>
    <mergeCell ref="ABW26:ABZ26"/>
    <mergeCell ref="ACA26:ACL26"/>
    <mergeCell ref="AEA23:AEA24"/>
    <mergeCell ref="AEC23:AEC24"/>
    <mergeCell ref="ACG23:ACG24"/>
    <mergeCell ref="ACH23:ACH24"/>
    <mergeCell ref="AFC26:AFX26"/>
    <mergeCell ref="ABW23:ABW24"/>
    <mergeCell ref="AGY4:AGY5"/>
    <mergeCell ref="AGE23:AGE24"/>
    <mergeCell ref="ACK23:ACK24"/>
    <mergeCell ref="ACL23:ACL24"/>
    <mergeCell ref="AFW23:AFW24"/>
    <mergeCell ref="AFV2:AFV5"/>
    <mergeCell ref="AFE2:AFF4"/>
    <mergeCell ref="AFD23:AFD24"/>
    <mergeCell ref="AFT23:AFT24"/>
    <mergeCell ref="AFU23:AFU24"/>
    <mergeCell ref="ACZ23:ACZ24"/>
    <mergeCell ref="ACW23:ACW24"/>
    <mergeCell ref="AFW2:AFW5"/>
    <mergeCell ref="AFC2:AFD4"/>
    <mergeCell ref="AAO23:AAO24"/>
    <mergeCell ref="AAP23:AAP24"/>
    <mergeCell ref="AAQ23:AAQ24"/>
    <mergeCell ref="AHW26:AIH26"/>
    <mergeCell ref="ACM26:ADB26"/>
    <mergeCell ref="ACC2:ACD3"/>
    <mergeCell ref="ACC4:ACC5"/>
    <mergeCell ref="ACD4:ACD5"/>
    <mergeCell ref="ACC23:ACC24"/>
    <mergeCell ref="ACD23:ACD24"/>
    <mergeCell ref="ABY2:ABZ3"/>
    <mergeCell ref="ABY4:ABY5"/>
    <mergeCell ref="ABZ4:ABZ5"/>
    <mergeCell ref="ABY23:ABY24"/>
    <mergeCell ref="ABZ23:ABZ24"/>
    <mergeCell ref="ABW2:ABX3"/>
    <mergeCell ref="ABW4:ABW5"/>
    <mergeCell ref="AFY2:AGB3"/>
    <mergeCell ref="AAK2:ABJ2"/>
    <mergeCell ref="ABC4:ABC5"/>
    <mergeCell ref="ABD4:ABD5"/>
    <mergeCell ref="ABG4:ABG5"/>
    <mergeCell ref="ABH4:ABH5"/>
    <mergeCell ref="AAW3:AAX3"/>
    <mergeCell ref="AAY3:AAZ3"/>
    <mergeCell ref="ADQ3:ADR4"/>
    <mergeCell ref="ABC3:ABD3"/>
    <mergeCell ref="AGG23:AGG24"/>
    <mergeCell ref="ABS23:ABS24"/>
    <mergeCell ref="ADC3:ADD4"/>
    <mergeCell ref="ACM23:ACM24"/>
    <mergeCell ref="ACP23:ACP24"/>
    <mergeCell ref="ACI23:ACI24"/>
    <mergeCell ref="ACJ23:ACJ24"/>
    <mergeCell ref="ABT25:ABV25"/>
    <mergeCell ref="UA23:UA24"/>
    <mergeCell ref="BOI2:BOI5"/>
    <mergeCell ref="BNL23:BNL24"/>
    <mergeCell ref="BJI2:BJK3"/>
    <mergeCell ref="BMR26:BNC26"/>
    <mergeCell ref="BND26:BNU26"/>
    <mergeCell ref="BNV26:BOI26"/>
    <mergeCell ref="BOJ26:BOM26"/>
    <mergeCell ref="BKD26:BLC26"/>
    <mergeCell ref="BLD26:BLK26"/>
    <mergeCell ref="ACI4:ACI5"/>
    <mergeCell ref="ACJ4:ACJ5"/>
    <mergeCell ref="ACK4:ACK5"/>
    <mergeCell ref="ACL4:ACL5"/>
    <mergeCell ref="ACI2:ACJ3"/>
    <mergeCell ref="AGK26:AHD26"/>
    <mergeCell ref="ADY23:ADY24"/>
    <mergeCell ref="AFC23:AFC24"/>
    <mergeCell ref="AEM2:AEP3"/>
    <mergeCell ref="AEY2:AFB3"/>
    <mergeCell ref="AEI23:AEI24"/>
    <mergeCell ref="AEK23:AEK24"/>
    <mergeCell ref="AEE2:AEL2"/>
    <mergeCell ref="AEE3:AEH3"/>
    <mergeCell ref="AEI3:AEL3"/>
    <mergeCell ref="ADC26:ADV26"/>
    <mergeCell ref="ADE3:ADF4"/>
    <mergeCell ref="AEA2:AED3"/>
    <mergeCell ref="BKH25:BKI25"/>
    <mergeCell ref="AFY25:AGJ25"/>
    <mergeCell ref="BOF2:BOG4"/>
    <mergeCell ref="BOH2:BOH5"/>
    <mergeCell ref="BMF26:BMQ26"/>
    <mergeCell ref="ACM3:ACN4"/>
    <mergeCell ref="ACO3:ACP4"/>
    <mergeCell ref="ACN23:ACN24"/>
    <mergeCell ref="ACO23:ACO24"/>
    <mergeCell ref="ACQ3:ACR4"/>
    <mergeCell ref="ACS3:ACT4"/>
    <mergeCell ref="ACU3:ACV4"/>
    <mergeCell ref="ACW3:ACX4"/>
    <mergeCell ref="ACY3:ACZ4"/>
    <mergeCell ref="ADA3:ADB4"/>
    <mergeCell ref="ACQ23:ACQ24"/>
    <mergeCell ref="ACS23:ACS24"/>
    <mergeCell ref="ACU23:ACU24"/>
    <mergeCell ref="ADS2:ADT4"/>
    <mergeCell ref="AEE26:AEP26"/>
    <mergeCell ref="ADC25:ADV25"/>
    <mergeCell ref="ADI3:ADJ4"/>
    <mergeCell ref="ADK3:ADL4"/>
    <mergeCell ref="ADM3:ADN4"/>
    <mergeCell ref="ADO3:ADP4"/>
    <mergeCell ref="AGZ23:AGZ24"/>
    <mergeCell ref="AEE25:AEP25"/>
    <mergeCell ref="AFQ2:AFR3"/>
    <mergeCell ref="ACR23:ACR24"/>
    <mergeCell ref="ARV23:ARV24"/>
    <mergeCell ref="ARW23:ARW24"/>
    <mergeCell ref="ADB23:ADB24"/>
    <mergeCell ref="BLP4:BLP5"/>
    <mergeCell ref="BLW4:BLW5"/>
    <mergeCell ref="BKS23:BKS24"/>
    <mergeCell ref="BKD15:BKE15"/>
    <mergeCell ref="BNH3:BNI4"/>
    <mergeCell ref="BNJ3:BNK4"/>
    <mergeCell ref="BNL3:BNM4"/>
    <mergeCell ref="BNR23:BNR24"/>
    <mergeCell ref="BNS23:BNS24"/>
    <mergeCell ref="BNI23:BNI24"/>
    <mergeCell ref="BLB23:BLB24"/>
    <mergeCell ref="BLC23:BLC24"/>
    <mergeCell ref="BLU23:BLU24"/>
    <mergeCell ref="BME4:BME5"/>
    <mergeCell ref="BMF2:BMK2"/>
    <mergeCell ref="BML2:BMQ2"/>
    <mergeCell ref="BMF3:BMG4"/>
    <mergeCell ref="BLH23:BLH24"/>
    <mergeCell ref="BMN3:BMO4"/>
    <mergeCell ref="BMP3:BMQ4"/>
    <mergeCell ref="BLR3:BLS3"/>
    <mergeCell ref="BLT3:BLU3"/>
    <mergeCell ref="BLR4:BLR5"/>
    <mergeCell ref="BLS4:BLS5"/>
    <mergeCell ref="BLT4:BLT5"/>
    <mergeCell ref="BLU4:BLU5"/>
    <mergeCell ref="BLL2:BLU2"/>
    <mergeCell ref="BLV2:BME2"/>
    <mergeCell ref="BLB2:BLC3"/>
    <mergeCell ref="BLB4:BLB5"/>
    <mergeCell ref="BMB3:BMC3"/>
    <mergeCell ref="BLP3:BLQ3"/>
    <mergeCell ref="BLZ3:BMA3"/>
    <mergeCell ref="BLO4:BLO5"/>
    <mergeCell ref="BLX3:BLY3"/>
    <mergeCell ref="BMD3:BME3"/>
    <mergeCell ref="BND2:BNO2"/>
    <mergeCell ref="BNP2:BNQ4"/>
    <mergeCell ref="BMB4:BMB5"/>
    <mergeCell ref="BKJ25:BKM25"/>
    <mergeCell ref="BJR3:BJS3"/>
    <mergeCell ref="BKT2:BKU3"/>
    <mergeCell ref="BKT4:BKT5"/>
    <mergeCell ref="BKU4:BKU5"/>
    <mergeCell ref="BJB4:BJB5"/>
    <mergeCell ref="BOL2:BOM3"/>
    <mergeCell ref="BNV2:BOA2"/>
    <mergeCell ref="BOB2:BOC4"/>
    <mergeCell ref="BNE23:BNE24"/>
    <mergeCell ref="BNG23:BNG24"/>
    <mergeCell ref="BNH23:BNH24"/>
    <mergeCell ref="BOJ2:BOK3"/>
    <mergeCell ref="BLF23:BLF24"/>
    <mergeCell ref="BLR23:BLR24"/>
    <mergeCell ref="BLS23:BLS24"/>
    <mergeCell ref="BLT23:BLT24"/>
    <mergeCell ref="BNV3:BNW4"/>
    <mergeCell ref="BNO23:BNO24"/>
    <mergeCell ref="BNP23:BNP24"/>
    <mergeCell ref="BNZ3:BOA4"/>
    <mergeCell ref="BMR25:BNC25"/>
    <mergeCell ref="BLH25:BLK25"/>
    <mergeCell ref="BJP25:BKC25"/>
    <mergeCell ref="BJP23:BJP24"/>
    <mergeCell ref="BKI23:BKI24"/>
    <mergeCell ref="BKN23:BKN24"/>
    <mergeCell ref="BKO23:BKO24"/>
    <mergeCell ref="BNR2:BNS4"/>
    <mergeCell ref="BNT2:BNU4"/>
    <mergeCell ref="BND3:BNE4"/>
    <mergeCell ref="BNF3:BNG4"/>
    <mergeCell ref="BOD23:BOD24"/>
    <mergeCell ref="BOE23:BOE24"/>
    <mergeCell ref="BNV25:BOI25"/>
    <mergeCell ref="BOJ4:BOJ5"/>
    <mergeCell ref="BOJ1:BOM1"/>
    <mergeCell ref="BLD2:BLG3"/>
    <mergeCell ref="BLH2:BLK3"/>
    <mergeCell ref="BKN25:BKU25"/>
    <mergeCell ref="BLB25:BLC25"/>
    <mergeCell ref="BJK4:BJK5"/>
    <mergeCell ref="BLL4:BLL5"/>
    <mergeCell ref="BLM4:BLM5"/>
    <mergeCell ref="BOC23:BOC24"/>
    <mergeCell ref="BLD23:BLD24"/>
    <mergeCell ref="BNX23:BNX24"/>
    <mergeCell ref="BNY23:BNY24"/>
    <mergeCell ref="BNZ23:BNZ24"/>
    <mergeCell ref="BOA23:BOA24"/>
    <mergeCell ref="BNT23:BNT24"/>
    <mergeCell ref="BNU23:BNU24"/>
    <mergeCell ref="BNN3:BNO4"/>
    <mergeCell ref="BND23:BND24"/>
    <mergeCell ref="BND25:BNU25"/>
    <mergeCell ref="BOK4:BOK5"/>
    <mergeCell ref="BOL4:BOL5"/>
    <mergeCell ref="BOM4:BOM5"/>
    <mergeCell ref="BOJ23:BOJ24"/>
    <mergeCell ref="BOK23:BOK24"/>
    <mergeCell ref="BOL23:BOL24"/>
    <mergeCell ref="BOM23:BOM24"/>
    <mergeCell ref="BIY25:BJK25"/>
    <mergeCell ref="BOD2:BOE4"/>
    <mergeCell ref="BOJ25:BOM25"/>
    <mergeCell ref="BKN2:BKO3"/>
    <mergeCell ref="BKH23:BKH24"/>
    <mergeCell ref="BKG23:BKG24"/>
    <mergeCell ref="BNV1:BOI1"/>
    <mergeCell ref="BMF1:BMQ1"/>
    <mergeCell ref="BNJ23:BNJ24"/>
    <mergeCell ref="BND1:BNU1"/>
    <mergeCell ref="BNF23:BNF24"/>
    <mergeCell ref="BNM23:BNM24"/>
    <mergeCell ref="BNN23:BNN24"/>
    <mergeCell ref="BOB23:BOB24"/>
    <mergeCell ref="BLN23:BLN24"/>
    <mergeCell ref="BLO23:BLO24"/>
    <mergeCell ref="BNX3:BNY4"/>
    <mergeCell ref="BNV23:BNV24"/>
    <mergeCell ref="BNW23:BNW24"/>
    <mergeCell ref="BNK23:BNK24"/>
    <mergeCell ref="BLQ23:BLQ24"/>
    <mergeCell ref="BNQ23:BNQ24"/>
    <mergeCell ref="BLP23:BLP24"/>
    <mergeCell ref="BMR2:BMW2"/>
    <mergeCell ref="BMX2:BNC2"/>
    <mergeCell ref="BMR3:BMS4"/>
    <mergeCell ref="BMT3:BMU4"/>
    <mergeCell ref="BMV3:BMW4"/>
    <mergeCell ref="BMX3:BMY4"/>
    <mergeCell ref="BMZ3:BNA4"/>
    <mergeCell ref="BNB3:BNC4"/>
    <mergeCell ref="BMR1:BNC1"/>
    <mergeCell ref="BLN3:BLO3"/>
    <mergeCell ref="BLD1:BLK1"/>
    <mergeCell ref="BKD1:BLC1"/>
    <mergeCell ref="BKJ4:BKJ5"/>
    <mergeCell ref="BKK4:BKK5"/>
    <mergeCell ref="BKL4:BKL5"/>
    <mergeCell ref="BKR4:BKR5"/>
    <mergeCell ref="BMF25:BMQ25"/>
    <mergeCell ref="BLD25:BLG25"/>
    <mergeCell ref="BLN4:BLN5"/>
    <mergeCell ref="BKD25:BKE25"/>
    <mergeCell ref="BKF25:BKG25"/>
    <mergeCell ref="BKD2:BKE3"/>
    <mergeCell ref="BKF2:BKG3"/>
    <mergeCell ref="BKD4:BKD5"/>
    <mergeCell ref="BLL1:BME1"/>
    <mergeCell ref="BLL25:BME25"/>
    <mergeCell ref="BKM4:BKM5"/>
    <mergeCell ref="BLL23:BLL24"/>
    <mergeCell ref="BLM23:BLM24"/>
    <mergeCell ref="BKG4:BKG5"/>
    <mergeCell ref="BKJ2:BKK3"/>
    <mergeCell ref="BKL2:BKM3"/>
    <mergeCell ref="BKR2:BKS3"/>
    <mergeCell ref="BKD23:BKD24"/>
    <mergeCell ref="BKE23:BKE24"/>
    <mergeCell ref="BKJ23:BKJ24"/>
    <mergeCell ref="BLJ23:BLJ24"/>
    <mergeCell ref="BKF4:BKF5"/>
    <mergeCell ref="BKW4:BKW5"/>
    <mergeCell ref="BKH4:BKH5"/>
    <mergeCell ref="BJP1:BKC1"/>
    <mergeCell ref="AZZ23:AZZ24"/>
    <mergeCell ref="BAA23:BAA24"/>
    <mergeCell ref="BAB23:BAB24"/>
    <mergeCell ref="BAC23:BAC24"/>
    <mergeCell ref="BAA2:BAB3"/>
    <mergeCell ref="BIR2:BIS3"/>
    <mergeCell ref="BIT2:BIU3"/>
    <mergeCell ref="BIW4:BIW5"/>
    <mergeCell ref="BIY23:BIY24"/>
    <mergeCell ref="BIZ23:BIZ24"/>
    <mergeCell ref="BHT23:BHT24"/>
    <mergeCell ref="BET23:BET24"/>
    <mergeCell ref="BCY23:BCY24"/>
    <mergeCell ref="BCZ23:BCZ24"/>
    <mergeCell ref="BDA23:BDA24"/>
    <mergeCell ref="BCK23:BCK24"/>
    <mergeCell ref="BCJ23:BCJ24"/>
    <mergeCell ref="BEV23:BEV24"/>
    <mergeCell ref="BEW23:BEW24"/>
    <mergeCell ref="BFE23:BFE24"/>
    <mergeCell ref="BAQ23:BAQ24"/>
    <mergeCell ref="BJV10:BJW10"/>
    <mergeCell ref="BJX10:BJY10"/>
    <mergeCell ref="BJZ10:BKA10"/>
    <mergeCell ref="BKB10:BKC10"/>
    <mergeCell ref="BIA23:BIA24"/>
    <mergeCell ref="BEE23:BEE24"/>
    <mergeCell ref="BKC23:BKC24"/>
    <mergeCell ref="BII3:BIJ4"/>
    <mergeCell ref="BDX4:BDX5"/>
    <mergeCell ref="BGG23:BGG24"/>
    <mergeCell ref="BKD16:BKE16"/>
    <mergeCell ref="BKL23:BKL24"/>
    <mergeCell ref="BJC4:BJC5"/>
    <mergeCell ref="BHM3:BHN4"/>
    <mergeCell ref="BJI4:BJI5"/>
    <mergeCell ref="BJV9:BJW9"/>
    <mergeCell ref="BKO4:BKO5"/>
    <mergeCell ref="BKD12:BKE12"/>
    <mergeCell ref="BKD13:BKE13"/>
    <mergeCell ref="BJV4:BJV5"/>
    <mergeCell ref="BJR9:BJS9"/>
    <mergeCell ref="BJT9:BJU9"/>
    <mergeCell ref="BIV4:BIV5"/>
    <mergeCell ref="BKD11:BKE11"/>
    <mergeCell ref="BJT11:BJU11"/>
    <mergeCell ref="BHZ23:BHZ24"/>
    <mergeCell ref="BHO23:BHO24"/>
    <mergeCell ref="BHS2:BHT4"/>
    <mergeCell ref="BJT14:BJU14"/>
    <mergeCell ref="BJZ12:BKA12"/>
    <mergeCell ref="BJG23:BJG24"/>
    <mergeCell ref="BIC3:BID4"/>
    <mergeCell ref="BIZ4:BIZ5"/>
    <mergeCell ref="BJR15:BJS15"/>
    <mergeCell ref="BJT15:BJU15"/>
    <mergeCell ref="BJC23:BJC24"/>
    <mergeCell ref="BJR11:BJS11"/>
    <mergeCell ref="BJE23:BJE24"/>
    <mergeCell ref="BIX23:BIX24"/>
    <mergeCell ref="BJA4:BJA5"/>
    <mergeCell ref="BJW23:BJW24"/>
    <mergeCell ref="BJX23:BJX24"/>
    <mergeCell ref="BKR23:BKR24"/>
    <mergeCell ref="BJZ3:BKA3"/>
    <mergeCell ref="BKB3:BKC3"/>
    <mergeCell ref="BJR4:BJR5"/>
    <mergeCell ref="BEG2:BEG5"/>
    <mergeCell ref="BEI2:BEJ4"/>
    <mergeCell ref="BJH23:BJH24"/>
    <mergeCell ref="BCY3:BCZ4"/>
    <mergeCell ref="BDC3:BDD4"/>
    <mergeCell ref="BDE3:BDF4"/>
    <mergeCell ref="BDT4:BDT5"/>
    <mergeCell ref="BDW4:BDW5"/>
    <mergeCell ref="BFE3:BFF4"/>
    <mergeCell ref="BFG3:BFH4"/>
    <mergeCell ref="BFI3:BFJ4"/>
    <mergeCell ref="BFS2:BFT4"/>
    <mergeCell ref="BFW2:BFX4"/>
    <mergeCell ref="BFM2:BFR2"/>
    <mergeCell ref="BFO3:BFP4"/>
    <mergeCell ref="BFQ23:BFQ24"/>
    <mergeCell ref="BFR23:BFR24"/>
    <mergeCell ref="BHZ4:BHZ5"/>
    <mergeCell ref="BEP23:BEP24"/>
    <mergeCell ref="BEQ23:BEQ24"/>
    <mergeCell ref="BEY23:BEY24"/>
    <mergeCell ref="BIS4:BIS5"/>
    <mergeCell ref="BIK3:BIL4"/>
    <mergeCell ref="BEK2:BEL4"/>
    <mergeCell ref="BEG23:BEG24"/>
    <mergeCell ref="BEM2:BEN4"/>
    <mergeCell ref="BFB23:BFB24"/>
    <mergeCell ref="BIQ23:BIQ24"/>
    <mergeCell ref="BHX4:BHX5"/>
    <mergeCell ref="BIO23:BIO24"/>
    <mergeCell ref="BGM23:BGM24"/>
    <mergeCell ref="BGN23:BGN24"/>
    <mergeCell ref="BHL23:BHL24"/>
    <mergeCell ref="BHM23:BHM24"/>
    <mergeCell ref="BHN23:BHN24"/>
    <mergeCell ref="BHU23:BHU24"/>
    <mergeCell ref="BHD23:BHD24"/>
    <mergeCell ref="BIS23:BIS24"/>
    <mergeCell ref="BHY23:BHY24"/>
    <mergeCell ref="BHI3:BHJ4"/>
    <mergeCell ref="BHA3:BHB4"/>
    <mergeCell ref="BEY25:BFL25"/>
    <mergeCell ref="BEZ23:BEZ24"/>
    <mergeCell ref="BFA23:BFA24"/>
    <mergeCell ref="BFJ23:BFJ24"/>
    <mergeCell ref="BFK23:BFK24"/>
    <mergeCell ref="BGE23:BGE24"/>
    <mergeCell ref="BHB23:BHB24"/>
    <mergeCell ref="BHC23:BHC24"/>
    <mergeCell ref="BHJ23:BHJ24"/>
    <mergeCell ref="BHK23:BHK24"/>
    <mergeCell ref="BGU23:BGU24"/>
    <mergeCell ref="BFH23:BFH24"/>
    <mergeCell ref="BHO2:BHP4"/>
    <mergeCell ref="BGK23:BGK24"/>
    <mergeCell ref="BGL23:BGL24"/>
    <mergeCell ref="BGS2:BGT4"/>
    <mergeCell ref="BGC23:BGC24"/>
    <mergeCell ref="BGR23:BGR24"/>
    <mergeCell ref="BHE23:BHE24"/>
    <mergeCell ref="BGF23:BGF24"/>
    <mergeCell ref="BGU2:BGV4"/>
    <mergeCell ref="BGQ3:BGR4"/>
    <mergeCell ref="BBW23:BBW24"/>
    <mergeCell ref="BCI23:BCI24"/>
    <mergeCell ref="BBH23:BBH24"/>
    <mergeCell ref="BBC23:BBC24"/>
    <mergeCell ref="BCE23:BCE24"/>
    <mergeCell ref="BBL23:BBL24"/>
    <mergeCell ref="BBF23:BBF24"/>
    <mergeCell ref="BCP23:BCP24"/>
    <mergeCell ref="BER23:BER24"/>
    <mergeCell ref="BDQ23:BDQ24"/>
    <mergeCell ref="BBY25:BCR25"/>
    <mergeCell ref="BBV23:BBV24"/>
    <mergeCell ref="BCU23:BCU24"/>
    <mergeCell ref="BBY23:BBY24"/>
    <mergeCell ref="BEN23:BEN24"/>
    <mergeCell ref="BCF23:BCF24"/>
    <mergeCell ref="BBU23:BBU24"/>
    <mergeCell ref="BBO23:BBO24"/>
    <mergeCell ref="BDN23:BDN24"/>
    <mergeCell ref="BDH23:BDH24"/>
    <mergeCell ref="BCL23:BCL24"/>
    <mergeCell ref="BDL23:BDL24"/>
    <mergeCell ref="BDM23:BDM24"/>
    <mergeCell ref="BEO25:BEX25"/>
    <mergeCell ref="BDM25:BDP25"/>
    <mergeCell ref="BDQ25:BED25"/>
    <mergeCell ref="BCS25:BDL25"/>
    <mergeCell ref="BDI23:BDI24"/>
    <mergeCell ref="BDR23:BDR24"/>
    <mergeCell ref="BDS23:BDS24"/>
    <mergeCell ref="BDT23:BDT24"/>
    <mergeCell ref="AYR23:AYR24"/>
    <mergeCell ref="AYX3:AYY4"/>
    <mergeCell ref="AYX23:AYX24"/>
    <mergeCell ref="AYY23:AYY24"/>
    <mergeCell ref="BDI3:BDJ4"/>
    <mergeCell ref="BGJ23:BGJ24"/>
    <mergeCell ref="BAU23:BAU24"/>
    <mergeCell ref="BAK23:BAK24"/>
    <mergeCell ref="BBD23:BBD24"/>
    <mergeCell ref="BBE23:BBE24"/>
    <mergeCell ref="BCB23:BCB24"/>
    <mergeCell ref="BCC23:BCC24"/>
    <mergeCell ref="BCD23:BCD24"/>
    <mergeCell ref="BAP4:BAP5"/>
    <mergeCell ref="BEI23:BEI24"/>
    <mergeCell ref="BEO23:BEO24"/>
    <mergeCell ref="BBP23:BBP24"/>
    <mergeCell ref="BAZ23:BAZ24"/>
    <mergeCell ref="BCW23:BCW24"/>
    <mergeCell ref="BCX23:BCX24"/>
    <mergeCell ref="BCH23:BCH24"/>
    <mergeCell ref="BAI23:BAI24"/>
    <mergeCell ref="BCN23:BCN24"/>
    <mergeCell ref="BES23:BES24"/>
    <mergeCell ref="BCO23:BCO24"/>
    <mergeCell ref="AZO4:AZO5"/>
    <mergeCell ref="AZS2:AZT3"/>
    <mergeCell ref="AZU2:AZV3"/>
    <mergeCell ref="AZQ2:AZR3"/>
    <mergeCell ref="BCS2:BDL2"/>
    <mergeCell ref="BCS3:BCT4"/>
    <mergeCell ref="BBU2:BBV4"/>
    <mergeCell ref="BAE23:BAE24"/>
    <mergeCell ref="BAF23:BAF24"/>
    <mergeCell ref="AZY4:AZY5"/>
    <mergeCell ref="BAW23:BAW24"/>
    <mergeCell ref="BEF3:BEF5"/>
    <mergeCell ref="BDG3:BDH4"/>
    <mergeCell ref="AZP4:AZP5"/>
    <mergeCell ref="BAO2:BAR3"/>
    <mergeCell ref="BAG2:BAJ3"/>
    <mergeCell ref="BAD4:BAD5"/>
    <mergeCell ref="BAD23:BAD24"/>
    <mergeCell ref="BAO4:BAO5"/>
    <mergeCell ref="BAQ4:BAQ5"/>
    <mergeCell ref="BAN4:BAN5"/>
    <mergeCell ref="BAK2:BAN3"/>
    <mergeCell ref="BAG4:BAG5"/>
    <mergeCell ref="BAI4:BAI5"/>
    <mergeCell ref="BAL4:BAL5"/>
    <mergeCell ref="BDB23:BDB24"/>
    <mergeCell ref="BCS23:BCS24"/>
    <mergeCell ref="BCT23:BCT24"/>
    <mergeCell ref="BBZ23:BBZ24"/>
    <mergeCell ref="BCV23:BCV24"/>
    <mergeCell ref="BBQ2:BBR4"/>
    <mergeCell ref="BBM23:BBM24"/>
    <mergeCell ref="BAR4:BAR5"/>
    <mergeCell ref="BAY23:BAY24"/>
    <mergeCell ref="BBT23:BBT24"/>
    <mergeCell ref="BDY4:BDY5"/>
    <mergeCell ref="BAT4:BAT5"/>
    <mergeCell ref="BBC3:BBD4"/>
    <mergeCell ref="BEE2:BEE5"/>
    <mergeCell ref="AZH25:BAD25"/>
    <mergeCell ref="AZQ4:AZQ5"/>
    <mergeCell ref="AZR4:AZR5"/>
    <mergeCell ref="AZS4:AZS5"/>
    <mergeCell ref="AZT4:AZT5"/>
    <mergeCell ref="AZM23:AZM24"/>
    <mergeCell ref="AZN23:AZN24"/>
    <mergeCell ref="AZO23:AZO24"/>
    <mergeCell ref="AZP23:AZP24"/>
    <mergeCell ref="AZQ23:AZQ24"/>
    <mergeCell ref="AZR23:AZR24"/>
    <mergeCell ref="AZL23:AZL24"/>
    <mergeCell ref="AXQ4:AXQ5"/>
    <mergeCell ref="AXR4:AXR5"/>
    <mergeCell ref="AZS23:AZS24"/>
    <mergeCell ref="AZK4:AZK5"/>
    <mergeCell ref="AZL4:AZL5"/>
    <mergeCell ref="AZY23:AZY24"/>
    <mergeCell ref="AZX4:AZX5"/>
    <mergeCell ref="AZT23:AZT24"/>
    <mergeCell ref="AYO23:AYO24"/>
    <mergeCell ref="AYP23:AYP24"/>
    <mergeCell ref="AZW4:AZW5"/>
    <mergeCell ref="AZI23:AZI24"/>
    <mergeCell ref="AZJ23:AZJ24"/>
    <mergeCell ref="AZK23:AZK24"/>
    <mergeCell ref="AZB23:AZB24"/>
    <mergeCell ref="AZC23:AZC24"/>
    <mergeCell ref="AZD23:AZD24"/>
    <mergeCell ref="AYB2:AYC4"/>
    <mergeCell ref="AYD2:AYK2"/>
    <mergeCell ref="AYT23:AYT24"/>
    <mergeCell ref="AZN4:AZN5"/>
    <mergeCell ref="AYA4:AYA5"/>
    <mergeCell ref="AZB4:AZB5"/>
    <mergeCell ref="AZC4:AZC5"/>
    <mergeCell ref="AYV3:AYW4"/>
    <mergeCell ref="AZB2:AZC3"/>
    <mergeCell ref="AYL3:AYM4"/>
    <mergeCell ref="AYN3:AYO4"/>
    <mergeCell ref="AYZ3:AZA4"/>
    <mergeCell ref="AXZ2:AYA3"/>
    <mergeCell ref="AYQ23:AYQ24"/>
    <mergeCell ref="ATU2:ATV3"/>
    <mergeCell ref="AZK2:AZL3"/>
    <mergeCell ref="AZO2:AZP3"/>
    <mergeCell ref="AZI4:AZI5"/>
    <mergeCell ref="AZJ4:AZJ5"/>
    <mergeCell ref="AXF4:AXF5"/>
    <mergeCell ref="AXF23:AXF24"/>
    <mergeCell ref="AXK23:AXK24"/>
    <mergeCell ref="AXV10:AXW10"/>
    <mergeCell ref="AXV11:AXW11"/>
    <mergeCell ref="AXV14:AXW14"/>
    <mergeCell ref="AYJ23:AYJ24"/>
    <mergeCell ref="AYK23:AYK24"/>
    <mergeCell ref="AXV19:AXW19"/>
    <mergeCell ref="AWR2:AWY2"/>
    <mergeCell ref="AYR3:AYS4"/>
    <mergeCell ref="AYT3:AYU4"/>
    <mergeCell ref="AZM2:AZN3"/>
    <mergeCell ref="AZD2:AZE3"/>
    <mergeCell ref="AZH2:AZH5"/>
    <mergeCell ref="AZI2:AZJ3"/>
    <mergeCell ref="AZM4:AZM5"/>
    <mergeCell ref="AVH4:AVH5"/>
    <mergeCell ref="AYL2:AZA2"/>
    <mergeCell ref="AYD3:AYE4"/>
    <mergeCell ref="AZE4:AZE5"/>
    <mergeCell ref="AYP3:AYQ4"/>
    <mergeCell ref="AWZ4:AWZ5"/>
    <mergeCell ref="ATY23:ATY24"/>
    <mergeCell ref="ATX4:ATX5"/>
    <mergeCell ref="AUY23:AUY24"/>
    <mergeCell ref="AUZ23:AUZ24"/>
    <mergeCell ref="AUP23:AUP24"/>
    <mergeCell ref="AUR23:AUR24"/>
    <mergeCell ref="AUS23:AUS24"/>
    <mergeCell ref="ATZ23:ATZ24"/>
    <mergeCell ref="AUL4:AUL5"/>
    <mergeCell ref="AUM4:AUM5"/>
    <mergeCell ref="AUN4:AUN5"/>
    <mergeCell ref="AUQ23:AUQ24"/>
    <mergeCell ref="AUY4:AUY5"/>
    <mergeCell ref="AYF3:AYG4"/>
    <mergeCell ref="AYH3:AYI4"/>
    <mergeCell ref="AYJ3:AYK4"/>
    <mergeCell ref="AXO2:AXS3"/>
    <mergeCell ref="AVB4:AVB5"/>
    <mergeCell ref="AVC4:AVC5"/>
    <mergeCell ref="AVD4:AVD5"/>
    <mergeCell ref="AWJ23:AWJ24"/>
    <mergeCell ref="AVZ23:AVZ24"/>
    <mergeCell ref="AWA23:AWA24"/>
    <mergeCell ref="AXP23:AXP24"/>
    <mergeCell ref="AXQ23:AXQ24"/>
    <mergeCell ref="AXT18:AXU18"/>
    <mergeCell ref="AXT19:AXU19"/>
    <mergeCell ref="ATG4:ATG5"/>
    <mergeCell ref="ATH4:ATH5"/>
    <mergeCell ref="ATI4:ATI5"/>
    <mergeCell ref="AUT4:AUT5"/>
    <mergeCell ref="AUU4:AUU5"/>
    <mergeCell ref="AUV4:AUV5"/>
    <mergeCell ref="AUW4:AUW5"/>
    <mergeCell ref="AUX4:AUX5"/>
    <mergeCell ref="AUP4:AUP5"/>
    <mergeCell ref="AUQ4:AUQ5"/>
    <mergeCell ref="AUA4:AUA5"/>
    <mergeCell ref="AUI2:AUJ3"/>
    <mergeCell ref="ATQ2:ATR3"/>
    <mergeCell ref="AUO2:AUP3"/>
    <mergeCell ref="AUQ2:AUR3"/>
    <mergeCell ref="AUS2:AUT3"/>
    <mergeCell ref="ATS2:ATT3"/>
    <mergeCell ref="AUU2:AUV3"/>
    <mergeCell ref="AUW2:AUX3"/>
    <mergeCell ref="AUO4:AUO5"/>
    <mergeCell ref="AUC4:AUC5"/>
    <mergeCell ref="AUG2:AUH3"/>
    <mergeCell ref="AUD4:AUD5"/>
    <mergeCell ref="AXO4:AXO5"/>
    <mergeCell ref="AXP4:AXP5"/>
    <mergeCell ref="AVV4:AVW4"/>
    <mergeCell ref="AVX4:AVY4"/>
    <mergeCell ref="AVB23:AVB24"/>
    <mergeCell ref="AVG2:AVH3"/>
    <mergeCell ref="ATM23:ATM24"/>
    <mergeCell ref="AVG23:AVG24"/>
    <mergeCell ref="AXF3:AXJ3"/>
    <mergeCell ref="AVH23:AVH24"/>
    <mergeCell ref="AUY2:AUZ3"/>
    <mergeCell ref="AVA2:AVB3"/>
    <mergeCell ref="AVC2:AVD3"/>
    <mergeCell ref="ATW23:ATW24"/>
    <mergeCell ref="ATW2:ATX3"/>
    <mergeCell ref="ATY2:ATZ3"/>
    <mergeCell ref="AUA2:AUB3"/>
    <mergeCell ref="AVT4:AVU4"/>
    <mergeCell ref="AVX2:AWA3"/>
    <mergeCell ref="ATU4:ATU5"/>
    <mergeCell ref="ATO23:ATO24"/>
    <mergeCell ref="ATV4:ATV5"/>
    <mergeCell ref="ATO2:ATP3"/>
    <mergeCell ref="AUB4:AUB5"/>
    <mergeCell ref="AVC23:AVC24"/>
    <mergeCell ref="AVD23:AVD24"/>
    <mergeCell ref="ATR23:ATR24"/>
    <mergeCell ref="ATS23:ATS24"/>
    <mergeCell ref="AVE2:AVF3"/>
    <mergeCell ref="AWZ2:AXJ2"/>
    <mergeCell ref="ATJ4:ATJ5"/>
    <mergeCell ref="ATK4:ATK5"/>
    <mergeCell ref="AUI4:AUI5"/>
    <mergeCell ref="AUJ4:AUJ5"/>
    <mergeCell ref="AUK4:AUK5"/>
    <mergeCell ref="ATM4:ATM5"/>
    <mergeCell ref="AUT23:AUT24"/>
    <mergeCell ref="AUV23:AUV24"/>
    <mergeCell ref="ATP4:ATP5"/>
    <mergeCell ref="ATU23:ATU24"/>
    <mergeCell ref="ATV23:ATV24"/>
    <mergeCell ref="ATE23:ATE24"/>
    <mergeCell ref="ATF23:ATF24"/>
    <mergeCell ref="ATG23:ATG24"/>
    <mergeCell ref="ATH23:ATH24"/>
    <mergeCell ref="ATQ23:ATQ24"/>
    <mergeCell ref="ATO4:ATO5"/>
    <mergeCell ref="ATX23:ATX24"/>
    <mergeCell ref="ATN23:ATN24"/>
    <mergeCell ref="ATI23:ATI24"/>
    <mergeCell ref="AUH4:AUH5"/>
    <mergeCell ref="ATT23:ATT24"/>
    <mergeCell ref="ATP23:ATP24"/>
    <mergeCell ref="ATJ23:ATJ24"/>
    <mergeCell ref="ATK23:ATK24"/>
    <mergeCell ref="ATW4:ATW5"/>
    <mergeCell ref="AQS25:ARK25"/>
    <mergeCell ref="ASP4:ASP5"/>
    <mergeCell ref="ASQ4:ASQ5"/>
    <mergeCell ref="ASL4:ASL5"/>
    <mergeCell ref="ASD23:ASD24"/>
    <mergeCell ref="ASE23:ASE24"/>
    <mergeCell ref="ASF23:ASF24"/>
    <mergeCell ref="ASG23:ASG24"/>
    <mergeCell ref="ASH23:ASH24"/>
    <mergeCell ref="ASI23:ASI24"/>
    <mergeCell ref="ASL23:ASL24"/>
    <mergeCell ref="ARM4:ARM5"/>
    <mergeCell ref="ARQ4:ARQ5"/>
    <mergeCell ref="ARR4:ARR5"/>
    <mergeCell ref="ARS23:ARS24"/>
    <mergeCell ref="ARW4:ARW5"/>
    <mergeCell ref="ARX4:ARX5"/>
    <mergeCell ref="ARY4:ARY5"/>
    <mergeCell ref="ARL25:ASK25"/>
    <mergeCell ref="ARZ4:ARZ5"/>
    <mergeCell ref="ARL23:ARL24"/>
    <mergeCell ref="ARE4:ARE5"/>
    <mergeCell ref="ARS4:ARS5"/>
    <mergeCell ref="ART4:ART5"/>
    <mergeCell ref="ARU4:ARU5"/>
    <mergeCell ref="ASB4:ASB5"/>
    <mergeCell ref="ASA4:ASA5"/>
    <mergeCell ref="ARY23:ARY24"/>
    <mergeCell ref="ARZ23:ARZ24"/>
    <mergeCell ref="ARK4:ARK5"/>
    <mergeCell ref="ASN23:ASN24"/>
    <mergeCell ref="ASL25:ATD25"/>
    <mergeCell ref="AIQ1:AIX1"/>
    <mergeCell ref="AII1:AIP1"/>
    <mergeCell ref="AOT4:AOT5"/>
    <mergeCell ref="AMD4:AMD5"/>
    <mergeCell ref="AMK4:AMK5"/>
    <mergeCell ref="ANF23:ANF24"/>
    <mergeCell ref="ALV23:ALV24"/>
    <mergeCell ref="AOM23:AOM24"/>
    <mergeCell ref="AOS23:AOS24"/>
    <mergeCell ref="AOT23:AOT24"/>
    <mergeCell ref="AON23:AON24"/>
    <mergeCell ref="ANY4:ANY5"/>
    <mergeCell ref="ANH23:ANH24"/>
    <mergeCell ref="AOC23:AOC24"/>
    <mergeCell ref="ALN23:ALN24"/>
    <mergeCell ref="ALO23:ALO24"/>
    <mergeCell ref="AJJ23:AJJ24"/>
    <mergeCell ref="AJL23:AJL24"/>
    <mergeCell ref="AOS4:AOS5"/>
    <mergeCell ref="AOR4:AOR5"/>
    <mergeCell ref="ANN23:ANN24"/>
    <mergeCell ref="ANQ23:ANQ24"/>
    <mergeCell ref="AOO2:AOP3"/>
    <mergeCell ref="AOM4:AOM5"/>
    <mergeCell ref="ARG4:ARG5"/>
    <mergeCell ref="AOD2:AOD5"/>
    <mergeCell ref="ASD4:ASD5"/>
    <mergeCell ref="ASE4:ASE5"/>
    <mergeCell ref="ARU23:ARU24"/>
    <mergeCell ref="ASS4:ASS5"/>
    <mergeCell ref="ASA23:ASA24"/>
    <mergeCell ref="ASU4:ASU5"/>
    <mergeCell ref="APF2:APG3"/>
    <mergeCell ref="ASU23:ASU24"/>
    <mergeCell ref="ASW4:ASW5"/>
    <mergeCell ref="AOW4:AOW5"/>
    <mergeCell ref="APH4:APH5"/>
    <mergeCell ref="AOL4:AOL5"/>
    <mergeCell ref="ART2:ARU3"/>
    <mergeCell ref="ARO23:ARO24"/>
    <mergeCell ref="AGK2:AGL4"/>
    <mergeCell ref="AGS23:AGS24"/>
    <mergeCell ref="AOS2:AOT3"/>
    <mergeCell ref="AGQ2:AGT3"/>
    <mergeCell ref="AGU2:AGX3"/>
    <mergeCell ref="ANY23:ANY24"/>
    <mergeCell ref="ARL4:ARL5"/>
    <mergeCell ref="ARB4:ARB5"/>
    <mergeCell ref="ARC4:ARC5"/>
    <mergeCell ref="ARD4:ARD5"/>
    <mergeCell ref="AQF4:AQF5"/>
    <mergeCell ref="AQU4:AQU5"/>
    <mergeCell ref="AQV4:AQV5"/>
    <mergeCell ref="AQW4:AQW5"/>
    <mergeCell ref="AQX4:AQX5"/>
    <mergeCell ref="AQY4:AQY5"/>
    <mergeCell ref="ANX4:ANX5"/>
    <mergeCell ref="ASY23:ASY24"/>
    <mergeCell ref="ASZ23:ASZ24"/>
    <mergeCell ref="ASX4:ASX5"/>
    <mergeCell ref="ASI4:ASI5"/>
    <mergeCell ref="ASJ4:ASJ5"/>
    <mergeCell ref="ASK4:ASK5"/>
    <mergeCell ref="ASX23:ASX24"/>
    <mergeCell ref="ANZ23:ANZ24"/>
    <mergeCell ref="AOA23:AOA24"/>
    <mergeCell ref="AOG23:AOG24"/>
    <mergeCell ref="AOH23:AOH24"/>
    <mergeCell ref="AQT4:AQT5"/>
    <mergeCell ref="AQZ4:AQZ5"/>
    <mergeCell ref="ARA4:ARA5"/>
    <mergeCell ref="ASC23:ASC24"/>
    <mergeCell ref="ASV23:ASV24"/>
    <mergeCell ref="ASQ23:ASQ24"/>
    <mergeCell ref="ASR23:ASR24"/>
    <mergeCell ref="ASS23:ASS24"/>
    <mergeCell ref="AST23:AST24"/>
    <mergeCell ref="AOU23:AOU24"/>
    <mergeCell ref="ACM1:ADV1"/>
    <mergeCell ref="AQR2:AQR5"/>
    <mergeCell ref="AMU4:AMU5"/>
    <mergeCell ref="ANJ4:ANJ5"/>
    <mergeCell ref="ANK4:ANK5"/>
    <mergeCell ref="AOX2:AOY3"/>
    <mergeCell ref="ANN2:ANO3"/>
    <mergeCell ref="ANX2:ANY3"/>
    <mergeCell ref="ANZ2:AOA3"/>
    <mergeCell ref="AOV2:AOV3"/>
    <mergeCell ref="AOQ2:AOR3"/>
    <mergeCell ref="AQP2:AQQ3"/>
    <mergeCell ref="AQP4:AQP5"/>
    <mergeCell ref="AOK4:AOK5"/>
    <mergeCell ref="AOJ4:AOJ5"/>
    <mergeCell ref="AOM2:AON3"/>
    <mergeCell ref="APX4:APX5"/>
    <mergeCell ref="AQD4:AQD5"/>
    <mergeCell ref="APO4:APO5"/>
    <mergeCell ref="AOI4:AOI5"/>
    <mergeCell ref="AOY4:AOY5"/>
    <mergeCell ref="ALB4:ALB5"/>
    <mergeCell ref="AOU2:AOU3"/>
    <mergeCell ref="AQL2:AQM3"/>
    <mergeCell ref="AQN2:AQO3"/>
    <mergeCell ref="APP2:APQ3"/>
    <mergeCell ref="AFS2:AFS5"/>
    <mergeCell ref="AIY1:AJM1"/>
    <mergeCell ref="ALC4:ALC5"/>
    <mergeCell ref="AMC4:AMC5"/>
    <mergeCell ref="AMI4:AMI5"/>
    <mergeCell ref="APR2:APS3"/>
    <mergeCell ref="AML25:ANM25"/>
    <mergeCell ref="ANG4:ANG5"/>
    <mergeCell ref="AMY23:AMY24"/>
    <mergeCell ref="AMZ23:AMZ24"/>
    <mergeCell ref="ANA23:ANA24"/>
    <mergeCell ref="ANB23:ANB24"/>
    <mergeCell ref="ANC23:ANC24"/>
    <mergeCell ref="AND23:AND24"/>
    <mergeCell ref="ANE23:ANE24"/>
    <mergeCell ref="AND4:AND5"/>
    <mergeCell ref="ANE4:ANE5"/>
    <mergeCell ref="ANT4:ANT5"/>
    <mergeCell ref="ANU4:ANU5"/>
    <mergeCell ref="ANV4:ANV5"/>
    <mergeCell ref="APV2:APW3"/>
    <mergeCell ref="APX2:APY3"/>
    <mergeCell ref="AQQ4:AQQ5"/>
    <mergeCell ref="AQK4:AQK5"/>
    <mergeCell ref="AQE4:AQE5"/>
    <mergeCell ref="AML23:AML24"/>
    <mergeCell ref="APV4:APV5"/>
    <mergeCell ref="APP4:APP5"/>
    <mergeCell ref="APY4:APY5"/>
    <mergeCell ref="ANP23:ANP24"/>
    <mergeCell ref="ANU23:ANU24"/>
    <mergeCell ref="AQJ4:AQJ5"/>
    <mergeCell ref="AOV23:AOV24"/>
    <mergeCell ref="AOW23:AOW24"/>
    <mergeCell ref="AQI4:AQI5"/>
    <mergeCell ref="AEE1:AEP1"/>
    <mergeCell ref="ASY4:ASY5"/>
    <mergeCell ref="ASR4:ASR5"/>
    <mergeCell ref="ASD2:ASE3"/>
    <mergeCell ref="AHE1:AHV1"/>
    <mergeCell ref="ANR2:ANS3"/>
    <mergeCell ref="AOE2:AOF3"/>
    <mergeCell ref="AOG2:AOH3"/>
    <mergeCell ref="AOB2:AOC3"/>
    <mergeCell ref="AOA4:AOA5"/>
    <mergeCell ref="ALY4:ALY5"/>
    <mergeCell ref="ALR4:ALR5"/>
    <mergeCell ref="ALT4:ALT5"/>
    <mergeCell ref="ALR3:ALS3"/>
    <mergeCell ref="ALZ4:ALZ5"/>
    <mergeCell ref="AMQ4:AMQ5"/>
    <mergeCell ref="AKN2:AKQ2"/>
    <mergeCell ref="ALA3:ALA5"/>
    <mergeCell ref="AKO4:AKO5"/>
    <mergeCell ref="AGK1:AHD1"/>
    <mergeCell ref="AGO2:AGP4"/>
    <mergeCell ref="AQS2:ARK2"/>
    <mergeCell ref="ARG3:ARH3"/>
    <mergeCell ref="AQU3:AQV3"/>
    <mergeCell ref="AQW3:AQX3"/>
    <mergeCell ref="AQY3:AQZ3"/>
    <mergeCell ref="AQS4:AQS5"/>
    <mergeCell ref="AST4:AST5"/>
    <mergeCell ref="ARV4:ARV5"/>
    <mergeCell ref="ARN4:ARN5"/>
    <mergeCell ref="ARF4:ARF5"/>
    <mergeCell ref="ARI4:ARI5"/>
    <mergeCell ref="ATQ4:ATQ5"/>
    <mergeCell ref="ATR4:ATR5"/>
    <mergeCell ref="ATS4:ATS5"/>
    <mergeCell ref="ATT4:ATT5"/>
    <mergeCell ref="ATL4:ATL5"/>
    <mergeCell ref="ASJ2:ASK3"/>
    <mergeCell ref="ASN2:ASO3"/>
    <mergeCell ref="ASP2:ASQ3"/>
    <mergeCell ref="ASR2:ASS3"/>
    <mergeCell ref="ATN4:ATN5"/>
    <mergeCell ref="ATD2:ATD5"/>
    <mergeCell ref="ARJ4:ARJ5"/>
    <mergeCell ref="APU4:APU5"/>
    <mergeCell ref="AOK2:AOL3"/>
    <mergeCell ref="APJ2:APK3"/>
    <mergeCell ref="APL2:APM3"/>
    <mergeCell ref="APN2:APO3"/>
    <mergeCell ref="APZ4:APZ5"/>
    <mergeCell ref="APM4:APM5"/>
    <mergeCell ref="APN4:APN5"/>
    <mergeCell ref="AQG4:AQG5"/>
    <mergeCell ref="AQH4:AQH5"/>
    <mergeCell ref="AQL4:AQL5"/>
    <mergeCell ref="AQM4:AQM5"/>
    <mergeCell ref="AQN4:AQN5"/>
    <mergeCell ref="AQO4:AQO5"/>
    <mergeCell ref="AQB3:AQC3"/>
    <mergeCell ref="AON4:AON5"/>
    <mergeCell ref="AOO4:AOO5"/>
    <mergeCell ref="ASH4:ASH5"/>
    <mergeCell ref="ATF4:ATF5"/>
    <mergeCell ref="ASV4:ASV5"/>
    <mergeCell ref="AXO25:AYA25"/>
    <mergeCell ref="AWZ25:AXJ25"/>
    <mergeCell ref="AXS23:AXS24"/>
    <mergeCell ref="AXK25:AXN25"/>
    <mergeCell ref="AWZ23:AWZ24"/>
    <mergeCell ref="AWZ3:AXE3"/>
    <mergeCell ref="AXE23:AXE24"/>
    <mergeCell ref="AXK3:AXL4"/>
    <mergeCell ref="AXM3:AXN4"/>
    <mergeCell ref="AXA4:AXA5"/>
    <mergeCell ref="AXK2:AXN2"/>
    <mergeCell ref="AUG4:AUG5"/>
    <mergeCell ref="ATY4:ATY5"/>
    <mergeCell ref="AUB23:AUB24"/>
    <mergeCell ref="AUC25:AUN25"/>
    <mergeCell ref="ATZ4:ATZ5"/>
    <mergeCell ref="AUE4:AUE5"/>
    <mergeCell ref="AUF4:AUF5"/>
    <mergeCell ref="AUC2:AUD3"/>
    <mergeCell ref="AUE2:AUF3"/>
    <mergeCell ref="AUM2:AUN3"/>
    <mergeCell ref="AUK2:AUL3"/>
    <mergeCell ref="AVG4:AVG5"/>
    <mergeCell ref="AUA23:AUA24"/>
    <mergeCell ref="AXT16:AXU16"/>
    <mergeCell ref="AXT17:AXU17"/>
    <mergeCell ref="AUZ4:AUZ5"/>
    <mergeCell ref="AVA23:AVA24"/>
    <mergeCell ref="AXV23:AXV24"/>
    <mergeCell ref="AXI23:AXI24"/>
    <mergeCell ref="ATQ25:AUB25"/>
    <mergeCell ref="AXT15:AXU15"/>
    <mergeCell ref="AXO23:AXO24"/>
    <mergeCell ref="AXI4:AXJ4"/>
    <mergeCell ref="ASV2:ASW3"/>
    <mergeCell ref="ASH2:ASI3"/>
    <mergeCell ref="ATI2:ATJ3"/>
    <mergeCell ref="ATK2:ATL3"/>
    <mergeCell ref="ATM2:ATN3"/>
    <mergeCell ref="ARX2:ARY3"/>
    <mergeCell ref="ARZ2:ASA3"/>
    <mergeCell ref="ASX2:ASY3"/>
    <mergeCell ref="ASZ2:ATA3"/>
    <mergeCell ref="ATG2:ATH3"/>
    <mergeCell ref="ATE2:ATF3"/>
    <mergeCell ref="AST2:ASU3"/>
    <mergeCell ref="ATA23:ATA24"/>
    <mergeCell ref="ASJ23:ASJ24"/>
    <mergeCell ref="ASK23:ASK24"/>
    <mergeCell ref="ASF2:ASG3"/>
    <mergeCell ref="ASW23:ASW24"/>
    <mergeCell ref="ASO23:ASO24"/>
    <mergeCell ref="ASP23:ASP24"/>
    <mergeCell ref="ASB23:ASB24"/>
    <mergeCell ref="ATC23:ATC24"/>
    <mergeCell ref="ASN4:ASN5"/>
    <mergeCell ref="ASO4:ASO5"/>
    <mergeCell ref="ASM4:ASM5"/>
    <mergeCell ref="ASC4:ASC5"/>
    <mergeCell ref="ASL2:ASM3"/>
    <mergeCell ref="ATD23:ATD24"/>
    <mergeCell ref="ATC2:ATC5"/>
    <mergeCell ref="ATE4:ATE5"/>
    <mergeCell ref="ASZ4:ASZ5"/>
    <mergeCell ref="AOE25:AOW25"/>
    <mergeCell ref="AOI23:AOI24"/>
    <mergeCell ref="ANT2:ANU3"/>
    <mergeCell ref="ANV2:ANW3"/>
    <mergeCell ref="APW4:APW5"/>
    <mergeCell ref="AOH4:AOH5"/>
    <mergeCell ref="AOU4:AOU5"/>
    <mergeCell ref="APH2:API3"/>
    <mergeCell ref="AQA4:AQA5"/>
    <mergeCell ref="AQD2:AQE3"/>
    <mergeCell ref="AQF2:AQG3"/>
    <mergeCell ref="AQH2:AQI3"/>
    <mergeCell ref="AOW2:AOW3"/>
    <mergeCell ref="AOQ23:AOQ24"/>
    <mergeCell ref="AOD23:AOD24"/>
    <mergeCell ref="ANW23:ANW24"/>
    <mergeCell ref="ANV23:ANV24"/>
    <mergeCell ref="AOV4:AOV5"/>
    <mergeCell ref="APF4:APF5"/>
    <mergeCell ref="API4:API5"/>
    <mergeCell ref="APJ4:APJ5"/>
    <mergeCell ref="APK4:APK5"/>
    <mergeCell ref="APQ4:APQ5"/>
    <mergeCell ref="APR4:APR5"/>
    <mergeCell ref="APC4:APC5"/>
    <mergeCell ref="APD4:APD5"/>
    <mergeCell ref="APE4:APE5"/>
    <mergeCell ref="APB4:APB5"/>
    <mergeCell ref="AOO23:AOO24"/>
    <mergeCell ref="AOP23:AOP24"/>
    <mergeCell ref="ANN25:AOD25"/>
    <mergeCell ref="AOE23:AOE24"/>
    <mergeCell ref="AOF23:AOF24"/>
    <mergeCell ref="AOX25:APY25"/>
    <mergeCell ref="AQJ2:AQK3"/>
    <mergeCell ref="AKN25:ALA25"/>
    <mergeCell ref="BJZ23:BJZ24"/>
    <mergeCell ref="ALN4:ALN5"/>
    <mergeCell ref="ALW23:ALW24"/>
    <mergeCell ref="ALX23:ALX24"/>
    <mergeCell ref="ALY23:ALY24"/>
    <mergeCell ref="ALZ23:ALZ24"/>
    <mergeCell ref="AMA23:AMA24"/>
    <mergeCell ref="AMB23:AMB24"/>
    <mergeCell ref="AMC23:AMC24"/>
    <mergeCell ref="AMD23:AMD24"/>
    <mergeCell ref="AME23:AME24"/>
    <mergeCell ref="AMF23:AMF24"/>
    <mergeCell ref="AMG23:AMG24"/>
    <mergeCell ref="AMH23:AMH24"/>
    <mergeCell ref="AMI23:AMI24"/>
    <mergeCell ref="AMJ23:AMJ24"/>
    <mergeCell ref="AMK23:AMK24"/>
    <mergeCell ref="ANC4:ANC5"/>
    <mergeCell ref="ANH4:ANH5"/>
    <mergeCell ref="ATB23:ATB24"/>
    <mergeCell ref="ASM23:ASM24"/>
    <mergeCell ref="APZ25:AQR25"/>
    <mergeCell ref="AQB4:AQB5"/>
    <mergeCell ref="AQC4:AQC5"/>
    <mergeCell ref="AOQ4:AOQ5"/>
    <mergeCell ref="AOP4:AOP5"/>
    <mergeCell ref="ATL23:ATL24"/>
    <mergeCell ref="ANB4:ANB5"/>
    <mergeCell ref="AMX2:AMY3"/>
    <mergeCell ref="AMO23:AMO24"/>
    <mergeCell ref="AMS23:AMS24"/>
    <mergeCell ref="AMM23:AMM24"/>
    <mergeCell ref="AMN23:AMN24"/>
    <mergeCell ref="APZ2:AQA3"/>
    <mergeCell ref="AOG4:AOG5"/>
    <mergeCell ref="APT4:APT5"/>
    <mergeCell ref="APS4:APS5"/>
    <mergeCell ref="ARA3:ARB3"/>
    <mergeCell ref="ARC3:ARD3"/>
    <mergeCell ref="ARH4:ARH5"/>
    <mergeCell ref="ATB2:ATB5"/>
    <mergeCell ref="AQS3:AQT3"/>
    <mergeCell ref="ARE3:ARF3"/>
    <mergeCell ref="APL4:APL5"/>
    <mergeCell ref="APG4:APG5"/>
    <mergeCell ref="AOZ4:AOZ5"/>
    <mergeCell ref="APA4:APA5"/>
    <mergeCell ref="AOF4:AOF5"/>
    <mergeCell ref="AOB23:AOB24"/>
    <mergeCell ref="ANO23:ANO24"/>
    <mergeCell ref="ANL4:ANL5"/>
    <mergeCell ref="ATA4:ATA5"/>
    <mergeCell ref="ARX23:ARX24"/>
    <mergeCell ref="ARN23:ARN24"/>
    <mergeCell ref="ARP23:ARP24"/>
    <mergeCell ref="ARM23:ARM24"/>
    <mergeCell ref="ARQ23:ARQ24"/>
    <mergeCell ref="ARR23:ARR24"/>
    <mergeCell ref="AMR4:AMR5"/>
    <mergeCell ref="AMS4:AMS5"/>
    <mergeCell ref="ASF4:ASF5"/>
    <mergeCell ref="ASG4:ASG5"/>
    <mergeCell ref="ANP3:ANQ3"/>
    <mergeCell ref="ANN4:ANN5"/>
    <mergeCell ref="ANO4:ANO5"/>
    <mergeCell ref="ANQ4:ANQ5"/>
    <mergeCell ref="ANR4:ANR5"/>
    <mergeCell ref="ANS4:ANS5"/>
    <mergeCell ref="ANL23:ANL24"/>
    <mergeCell ref="ANG23:ANG24"/>
    <mergeCell ref="AMQ23:AMQ24"/>
    <mergeCell ref="AMH4:AMH5"/>
    <mergeCell ref="AMA4:AMA5"/>
    <mergeCell ref="AMH3:AMI3"/>
    <mergeCell ref="AMG4:AMG5"/>
    <mergeCell ref="AMF3:AMG3"/>
    <mergeCell ref="AMX23:AMX24"/>
    <mergeCell ref="AMT23:AMT24"/>
    <mergeCell ref="AMU23:AMU24"/>
    <mergeCell ref="AMV23:AMV24"/>
    <mergeCell ref="AML2:AMM3"/>
    <mergeCell ref="AMN2:AMO3"/>
    <mergeCell ref="AMP2:AMQ3"/>
    <mergeCell ref="AMR2:AMS3"/>
    <mergeCell ref="AMT2:AMU3"/>
    <mergeCell ref="AMV2:AMW3"/>
    <mergeCell ref="AMO4:AMO5"/>
    <mergeCell ref="AMP4:AMP5"/>
    <mergeCell ref="ARP2:ARQ3"/>
    <mergeCell ref="ARR2:ARS3"/>
    <mergeCell ref="AKX23:AKX24"/>
    <mergeCell ref="ALB2:ALS2"/>
    <mergeCell ref="ALD4:ALD5"/>
    <mergeCell ref="ALE4:ALE5"/>
    <mergeCell ref="ALF4:ALF5"/>
    <mergeCell ref="ALG4:ALG5"/>
    <mergeCell ref="ALI23:ALI24"/>
    <mergeCell ref="ALP23:ALP24"/>
    <mergeCell ref="AOI2:AOJ3"/>
    <mergeCell ref="ANW4:ANW5"/>
    <mergeCell ref="AOE4:AOE5"/>
    <mergeCell ref="ANR23:ANR24"/>
    <mergeCell ref="ANS23:ANS24"/>
    <mergeCell ref="ANM23:ANM24"/>
    <mergeCell ref="ANM4:ANM5"/>
    <mergeCell ref="AMJ4:AMJ5"/>
    <mergeCell ref="ANP4:ANP5"/>
    <mergeCell ref="ANL2:ANM3"/>
    <mergeCell ref="ANF2:ANG3"/>
    <mergeCell ref="AMW4:AMW5"/>
    <mergeCell ref="AMX4:AMX5"/>
    <mergeCell ref="AML4:AML5"/>
    <mergeCell ref="AMM4:AMM5"/>
    <mergeCell ref="AMN4:AMN5"/>
    <mergeCell ref="AMT4:AMT5"/>
    <mergeCell ref="ANX23:ANX24"/>
    <mergeCell ref="ANJ23:ANJ24"/>
    <mergeCell ref="AND2:ANE3"/>
    <mergeCell ref="AMW23:AMW24"/>
    <mergeCell ref="ALP3:ALQ3"/>
    <mergeCell ref="ALF3:ALG3"/>
    <mergeCell ref="ALH3:ALI3"/>
    <mergeCell ref="AFY23:AFY24"/>
    <mergeCell ref="AGA23:AGA24"/>
    <mergeCell ref="AGI23:AGI24"/>
    <mergeCell ref="AJI2:AJI5"/>
    <mergeCell ref="AJH2:AJH5"/>
    <mergeCell ref="AHB23:AHB24"/>
    <mergeCell ref="AHC23:AHC24"/>
    <mergeCell ref="ANH2:ANI3"/>
    <mergeCell ref="ANB2:ANC3"/>
    <mergeCell ref="AMY4:AMY5"/>
    <mergeCell ref="AMZ4:AMZ5"/>
    <mergeCell ref="ANA4:ANA5"/>
    <mergeCell ref="ANI4:ANI5"/>
    <mergeCell ref="ANF4:ANF5"/>
    <mergeCell ref="ALU4:ALU5"/>
    <mergeCell ref="ALV4:ALV5"/>
    <mergeCell ref="ALT2:AMK2"/>
    <mergeCell ref="ALT3:ALU3"/>
    <mergeCell ref="AMB3:AMC3"/>
    <mergeCell ref="AMD3:AME3"/>
    <mergeCell ref="AJQ5:AJR5"/>
    <mergeCell ref="AJS5:AJT5"/>
    <mergeCell ref="AKZ3:AKZ5"/>
    <mergeCell ref="AKS23:AKS24"/>
    <mergeCell ref="ALD3:ALE3"/>
    <mergeCell ref="AKM2:AKM5"/>
    <mergeCell ref="AKX2:AKY2"/>
    <mergeCell ref="ALB23:ALB24"/>
    <mergeCell ref="ALC23:ALC24"/>
    <mergeCell ref="ALA23:ALA24"/>
    <mergeCell ref="AKZ2:ALA2"/>
    <mergeCell ref="ALX4:ALX5"/>
    <mergeCell ref="ALN3:ALO3"/>
    <mergeCell ref="AJE23:AJE24"/>
    <mergeCell ref="AHV2:AHV5"/>
    <mergeCell ref="AJC2:AJF3"/>
    <mergeCell ref="AJG2:AJG5"/>
    <mergeCell ref="AIK23:AIK24"/>
    <mergeCell ref="AHE23:AHE24"/>
    <mergeCell ref="AHQ23:AHQ24"/>
    <mergeCell ref="AGM23:AGM24"/>
    <mergeCell ref="AGN23:AGN24"/>
    <mergeCell ref="AJS23:AJS24"/>
    <mergeCell ref="AIA23:AIA24"/>
    <mergeCell ref="AJU2:AJU5"/>
    <mergeCell ref="AJV2:AJV5"/>
    <mergeCell ref="AJW2:AJW5"/>
    <mergeCell ref="AJV23:AJV24"/>
    <mergeCell ref="AIU2:AIX3"/>
    <mergeCell ref="AHO23:AHO24"/>
    <mergeCell ref="AGM2:AGN4"/>
    <mergeCell ref="AGZ4:AGZ5"/>
    <mergeCell ref="AGQ23:AGQ24"/>
    <mergeCell ref="AHB2:AHC3"/>
    <mergeCell ref="AGY23:AGY24"/>
    <mergeCell ref="AGU23:AGU24"/>
    <mergeCell ref="AGW23:AGW24"/>
    <mergeCell ref="AGY2:AGZ3"/>
    <mergeCell ref="AIQ2:AIT3"/>
    <mergeCell ref="AKV3:AKV5"/>
    <mergeCell ref="ALE23:ALE24"/>
    <mergeCell ref="ALI4:ALI5"/>
    <mergeCell ref="ALJ4:ALJ5"/>
    <mergeCell ref="ALK4:ALK5"/>
    <mergeCell ref="AAC2:AAF3"/>
    <mergeCell ref="AAJ4:AAJ5"/>
    <mergeCell ref="ALJ3:ALK3"/>
    <mergeCell ref="ALV3:ALW3"/>
    <mergeCell ref="ALH23:ALH24"/>
    <mergeCell ref="AME4:AME5"/>
    <mergeCell ref="AMF4:AMF5"/>
    <mergeCell ref="AMB4:AMB5"/>
    <mergeCell ref="AFX2:AFX5"/>
    <mergeCell ref="AKZ23:AKZ24"/>
    <mergeCell ref="AJP2:AJP5"/>
    <mergeCell ref="AII23:AII24"/>
    <mergeCell ref="AKR2:AKS2"/>
    <mergeCell ref="AKT2:AKU2"/>
    <mergeCell ref="ALU23:ALU24"/>
    <mergeCell ref="ALL3:ALM3"/>
    <mergeCell ref="ALX3:ALY3"/>
    <mergeCell ref="ALZ3:AMA3"/>
    <mergeCell ref="AGC23:AGC24"/>
    <mergeCell ref="AHT23:AHT24"/>
    <mergeCell ref="AKP3:AKP5"/>
    <mergeCell ref="AKR3:AKR5"/>
    <mergeCell ref="AKS3:AKS5"/>
    <mergeCell ref="AKT3:AKT5"/>
    <mergeCell ref="AKU3:AKU5"/>
    <mergeCell ref="AHC4:AHC5"/>
    <mergeCell ref="AHU4:AHU5"/>
    <mergeCell ref="AIY23:AIY24"/>
    <mergeCell ref="AFX23:AFX24"/>
    <mergeCell ref="AIQ23:AIQ24"/>
    <mergeCell ref="AIS23:AIS24"/>
    <mergeCell ref="AKN3:AKN5"/>
    <mergeCell ref="AFO23:AFO24"/>
    <mergeCell ref="AFQ23:AFQ24"/>
    <mergeCell ref="ADW23:ADW24"/>
    <mergeCell ref="ACY23:ACY24"/>
    <mergeCell ref="ADA23:ADA24"/>
    <mergeCell ref="ADC2:ADR2"/>
    <mergeCell ref="ACF4:ACF5"/>
    <mergeCell ref="AEY23:AEY24"/>
    <mergeCell ref="ACG4:ACG5"/>
    <mergeCell ref="ACX23:ACX24"/>
    <mergeCell ref="ACH4:ACH5"/>
    <mergeCell ref="AES23:AES24"/>
    <mergeCell ref="AEQ2:AET3"/>
    <mergeCell ref="AEU2:AEX3"/>
    <mergeCell ref="AAX4:AAX5"/>
    <mergeCell ref="ABA3:ABB3"/>
    <mergeCell ref="AAK4:AAK5"/>
    <mergeCell ref="AJQ25:AJT25"/>
    <mergeCell ref="AJN25:AJP25"/>
    <mergeCell ref="AHR23:AHR24"/>
    <mergeCell ref="AHS2:AHS5"/>
    <mergeCell ref="AJN23:AJN24"/>
    <mergeCell ref="AJO23:AJO24"/>
    <mergeCell ref="ACK2:ACL3"/>
    <mergeCell ref="AHM23:AHM24"/>
    <mergeCell ref="ABA23:ABA24"/>
    <mergeCell ref="ABB23:ABB24"/>
    <mergeCell ref="ABC23:ABC24"/>
    <mergeCell ref="ABQ23:ABQ24"/>
    <mergeCell ref="AAI23:AAI24"/>
    <mergeCell ref="ABP2:ABP5"/>
    <mergeCell ref="ABQ2:ABQ5"/>
    <mergeCell ref="ABX23:ABX24"/>
    <mergeCell ref="ACA25:ACL25"/>
    <mergeCell ref="ABA4:ABA5"/>
    <mergeCell ref="ABE4:ABE5"/>
    <mergeCell ref="AJQ23:AJQ24"/>
    <mergeCell ref="AJQ2:AJT4"/>
    <mergeCell ref="AII25:AIP25"/>
    <mergeCell ref="AIE2:AIH3"/>
    <mergeCell ref="AIY2:AJB3"/>
    <mergeCell ref="AGC2:AGF3"/>
    <mergeCell ref="AHI2:AHL3"/>
    <mergeCell ref="AIU23:AIU24"/>
    <mergeCell ref="AIW23:AIW24"/>
    <mergeCell ref="AGG2:AGJ3"/>
    <mergeCell ref="ACT23:ACT24"/>
    <mergeCell ref="AEE23:AEE24"/>
    <mergeCell ref="AFI2:AFL3"/>
    <mergeCell ref="YW25:ZR25"/>
    <mergeCell ref="AHK23:AHK24"/>
    <mergeCell ref="AHE25:AHV25"/>
    <mergeCell ref="ACE23:ACE24"/>
    <mergeCell ref="ACF23:ACF24"/>
    <mergeCell ref="AII2:AIL3"/>
    <mergeCell ref="AFA23:AFA24"/>
    <mergeCell ref="ACG2:ACH3"/>
    <mergeCell ref="AHT2:AHU3"/>
    <mergeCell ref="AAL4:AAL5"/>
    <mergeCell ref="ZN23:ZN24"/>
    <mergeCell ref="ACA23:ACA24"/>
    <mergeCell ref="ACB23:ACB24"/>
    <mergeCell ref="AAD23:AAD24"/>
    <mergeCell ref="AGK23:AGK24"/>
    <mergeCell ref="AGL23:AGL24"/>
    <mergeCell ref="AHA2:AHA5"/>
    <mergeCell ref="AFM2:AFP3"/>
    <mergeCell ref="AFR23:AFR24"/>
    <mergeCell ref="YX23:YX24"/>
    <mergeCell ref="ABW25:ABZ25"/>
    <mergeCell ref="AGK25:AHD25"/>
    <mergeCell ref="AFQ4:AFQ5"/>
    <mergeCell ref="AFG2:AFH4"/>
    <mergeCell ref="AFK23:AFK24"/>
    <mergeCell ref="AEU23:AEU24"/>
    <mergeCell ref="AEW23:AEW24"/>
    <mergeCell ref="AEQ23:AEQ24"/>
    <mergeCell ref="ACE2:ACF3"/>
    <mergeCell ref="AFF23:AFF24"/>
    <mergeCell ref="ADU2:ADV4"/>
    <mergeCell ref="ADW2:ADZ3"/>
    <mergeCell ref="UQ4:UQ5"/>
    <mergeCell ref="VM3:VM5"/>
    <mergeCell ref="VN3:VN5"/>
    <mergeCell ref="VO3:VO5"/>
    <mergeCell ref="AAN4:AAN5"/>
    <mergeCell ref="AAO4:AAO5"/>
    <mergeCell ref="AJX30:AKK30"/>
    <mergeCell ref="AJX2:AKA2"/>
    <mergeCell ref="AKB2:AKK2"/>
    <mergeCell ref="AJX3:AJY4"/>
    <mergeCell ref="AJZ3:AKA4"/>
    <mergeCell ref="AKB3:AKF3"/>
    <mergeCell ref="AKG3:AKK3"/>
    <mergeCell ref="AKC4:AKC5"/>
    <mergeCell ref="AKE4:AKE5"/>
    <mergeCell ref="AKF4:AKF5"/>
    <mergeCell ref="AKH4:AKH5"/>
    <mergeCell ref="AKB4:AKB5"/>
    <mergeCell ref="AKG4:AKG5"/>
    <mergeCell ref="AKJ4:AKJ5"/>
    <mergeCell ref="AKK4:AKK5"/>
    <mergeCell ref="AJX25:AKK25"/>
    <mergeCell ref="AKI4:AKI5"/>
    <mergeCell ref="AJZ23:AJZ24"/>
    <mergeCell ref="AKB23:AKB24"/>
    <mergeCell ref="AJX26:AKK26"/>
    <mergeCell ref="AJX23:AJX24"/>
    <mergeCell ref="AJU25:AJW25"/>
    <mergeCell ref="AJN26:AJP26"/>
    <mergeCell ref="ABK26:ABL26"/>
    <mergeCell ref="AFT4:AFT5"/>
    <mergeCell ref="AFU4:AFU5"/>
    <mergeCell ref="XB2:XD2"/>
    <mergeCell ref="XI2:XI5"/>
    <mergeCell ref="XK23:XK24"/>
    <mergeCell ref="XG2:XH3"/>
    <mergeCell ref="VX23:VX24"/>
    <mergeCell ref="WJ23:WJ24"/>
    <mergeCell ref="UT4:UT5"/>
    <mergeCell ref="UU4:UU5"/>
    <mergeCell ref="ZO4:ZO5"/>
    <mergeCell ref="ACA4:ACA5"/>
    <mergeCell ref="TV23:TV24"/>
    <mergeCell ref="TX23:TX24"/>
    <mergeCell ref="TX5:TY5"/>
    <mergeCell ref="YP23:YP24"/>
    <mergeCell ref="YL23:YL24"/>
    <mergeCell ref="AAV4:AAV5"/>
    <mergeCell ref="YO3:YO5"/>
    <mergeCell ref="YE3:YE5"/>
    <mergeCell ref="YF3:YF5"/>
    <mergeCell ref="YH4:YH5"/>
    <mergeCell ref="XK4:XK5"/>
    <mergeCell ref="ZO3:ZP3"/>
    <mergeCell ref="ZY2:AAB3"/>
    <mergeCell ref="ZC3:ZD3"/>
    <mergeCell ref="YF2:YJ2"/>
    <mergeCell ref="XJ3:XK3"/>
    <mergeCell ref="ZA3:ZB3"/>
    <mergeCell ref="XY2:XZ3"/>
    <mergeCell ref="UI3:UJ3"/>
    <mergeCell ref="UI4:UI5"/>
    <mergeCell ref="TV2:TY4"/>
    <mergeCell ref="UV4:UV5"/>
    <mergeCell ref="AIY26:AJM26"/>
    <mergeCell ref="YD2:YE2"/>
    <mergeCell ref="XV4:XV5"/>
    <mergeCell ref="XQ4:XQ5"/>
    <mergeCell ref="ZI4:ZI5"/>
    <mergeCell ref="ZM4:ZM5"/>
    <mergeCell ref="YI3:YI5"/>
    <mergeCell ref="ZM3:ZN3"/>
    <mergeCell ref="YW3:YX3"/>
    <mergeCell ref="YD3:YD5"/>
    <mergeCell ref="ZH4:ZH5"/>
    <mergeCell ref="XY4:XY5"/>
    <mergeCell ref="AAE4:AAF4"/>
    <mergeCell ref="XV3:XW3"/>
    <mergeCell ref="XR4:XR5"/>
    <mergeCell ref="ZU4:ZV4"/>
    <mergeCell ref="ZY4:ZZ4"/>
    <mergeCell ref="AHD2:AHD5"/>
    <mergeCell ref="ABK4:ABK5"/>
    <mergeCell ref="ABL4:ABL5"/>
    <mergeCell ref="XW4:XW5"/>
    <mergeCell ref="ZK4:ZK5"/>
    <mergeCell ref="ZJ4:ZJ5"/>
    <mergeCell ref="YY3:YZ3"/>
    <mergeCell ref="YE23:YE24"/>
    <mergeCell ref="YR3:YR5"/>
    <mergeCell ref="AHQ2:AHR3"/>
    <mergeCell ref="AHQ4:AHQ5"/>
    <mergeCell ref="AHR4:AHR5"/>
    <mergeCell ref="AIQ25:AIX25"/>
    <mergeCell ref="AEQ25:AFB25"/>
    <mergeCell ref="ADG3:ADH4"/>
    <mergeCell ref="UR23:UR24"/>
    <mergeCell ref="UY3:UY5"/>
    <mergeCell ref="YK3:YL4"/>
    <mergeCell ref="NW2:OD2"/>
    <mergeCell ref="NI23:NI24"/>
    <mergeCell ref="MY23:MY24"/>
    <mergeCell ref="MZ23:MZ24"/>
    <mergeCell ref="NA23:NA24"/>
    <mergeCell ref="NB23:NB24"/>
    <mergeCell ref="NC23:NC24"/>
    <mergeCell ref="ND23:ND24"/>
    <mergeCell ref="NE23:NE24"/>
    <mergeCell ref="NF23:NF24"/>
    <mergeCell ref="NJ23:NJ24"/>
    <mergeCell ref="NK23:NK24"/>
    <mergeCell ref="MJ23:MJ24"/>
    <mergeCell ref="NG23:NG24"/>
    <mergeCell ref="NN3:NO4"/>
    <mergeCell ref="NU3:NU5"/>
    <mergeCell ref="MB2:NI2"/>
    <mergeCell ref="MB3:MC4"/>
    <mergeCell ref="MD3:ME4"/>
    <mergeCell ref="MF3:MG4"/>
    <mergeCell ref="MH3:MI4"/>
    <mergeCell ref="MJ3:MK4"/>
    <mergeCell ref="ML3:MM4"/>
    <mergeCell ref="MN3:MO4"/>
    <mergeCell ref="MP3:MQ4"/>
    <mergeCell ref="MR3:MS4"/>
    <mergeCell ref="MT3:MU4"/>
    <mergeCell ref="MV3:MW4"/>
    <mergeCell ref="MX3:MY4"/>
    <mergeCell ref="MG23:MG24"/>
    <mergeCell ref="NB3:NC4"/>
    <mergeCell ref="GH25:GW25"/>
    <mergeCell ref="KP23:KP24"/>
    <mergeCell ref="KR23:KR24"/>
    <mergeCell ref="KX23:KX24"/>
    <mergeCell ref="GX25:HK25"/>
    <mergeCell ref="GG23:GG24"/>
    <mergeCell ref="KV25:LC25"/>
    <mergeCell ref="HL25:HQ25"/>
    <mergeCell ref="KL23:KL24"/>
    <mergeCell ref="KH23:KH24"/>
    <mergeCell ref="KT23:KT24"/>
    <mergeCell ref="HX4:HX5"/>
    <mergeCell ref="GV4:GW4"/>
    <mergeCell ref="GZ23:GZ24"/>
    <mergeCell ref="HA23:HA24"/>
    <mergeCell ref="HG23:HG24"/>
    <mergeCell ref="GX23:GX24"/>
    <mergeCell ref="JH23:JH24"/>
    <mergeCell ref="IR4:IS4"/>
    <mergeCell ref="IL23:IL24"/>
    <mergeCell ref="IM23:IM24"/>
    <mergeCell ref="GT4:GU4"/>
    <mergeCell ref="HQ2:HQ5"/>
    <mergeCell ref="IJ4:IK4"/>
    <mergeCell ref="IL4:IM4"/>
    <mergeCell ref="LP3:LQ4"/>
    <mergeCell ref="MH23:MH24"/>
    <mergeCell ref="MI23:MI24"/>
    <mergeCell ref="KN3:KN5"/>
    <mergeCell ref="IT25:JE25"/>
    <mergeCell ref="A26:B26"/>
    <mergeCell ref="KR3:KR5"/>
    <mergeCell ref="KS4:KS5"/>
    <mergeCell ref="A2:B5"/>
    <mergeCell ref="KM4:KM5"/>
    <mergeCell ref="KO4:KO5"/>
    <mergeCell ref="BN23:BN24"/>
    <mergeCell ref="FU23:FU24"/>
    <mergeCell ref="GA23:GA24"/>
    <mergeCell ref="CQ23:CQ24"/>
    <mergeCell ref="CL23:CL24"/>
    <mergeCell ref="IS23:IS24"/>
    <mergeCell ref="FD23:FD24"/>
    <mergeCell ref="FE23:FE24"/>
    <mergeCell ref="FG23:FG24"/>
    <mergeCell ref="FV23:FV24"/>
    <mergeCell ref="FW23:FW24"/>
    <mergeCell ref="FX23:FX24"/>
    <mergeCell ref="FY23:FY24"/>
    <mergeCell ref="JM23:JM24"/>
    <mergeCell ref="GX2:GY4"/>
    <mergeCell ref="HB2:HC4"/>
    <mergeCell ref="HE23:HE24"/>
    <mergeCell ref="IB2:IC3"/>
    <mergeCell ref="ID2:IE3"/>
    <mergeCell ref="FT4:FU4"/>
    <mergeCell ref="FR23:FR24"/>
    <mergeCell ref="FR2:GG3"/>
    <mergeCell ref="GD23:GD24"/>
    <mergeCell ref="DH3:DI4"/>
    <mergeCell ref="FS23:FS24"/>
    <mergeCell ref="GB23:GB24"/>
    <mergeCell ref="GC23:GC24"/>
    <mergeCell ref="DO23:DO24"/>
    <mergeCell ref="C26:K26"/>
    <mergeCell ref="C23:C24"/>
    <mergeCell ref="D23:D24"/>
    <mergeCell ref="CF3:CG4"/>
    <mergeCell ref="CH3:CI4"/>
    <mergeCell ref="DF23:DF24"/>
    <mergeCell ref="CT3:CU4"/>
    <mergeCell ref="DM23:DM24"/>
    <mergeCell ref="DN23:DN24"/>
    <mergeCell ref="DN3:DO4"/>
    <mergeCell ref="CI23:CI24"/>
    <mergeCell ref="DL3:DM4"/>
    <mergeCell ref="CN23:CN24"/>
    <mergeCell ref="CO23:CO24"/>
    <mergeCell ref="BA23:BA24"/>
    <mergeCell ref="BB23:BB24"/>
    <mergeCell ref="F23:F24"/>
    <mergeCell ref="AO23:AO24"/>
    <mergeCell ref="I23:I24"/>
    <mergeCell ref="J23:J24"/>
    <mergeCell ref="G23:G24"/>
    <mergeCell ref="AN4:AN5"/>
    <mergeCell ref="AW2:AW5"/>
    <mergeCell ref="AN23:AN24"/>
    <mergeCell ref="C25:K25"/>
    <mergeCell ref="T3:U4"/>
    <mergeCell ref="V3:W4"/>
    <mergeCell ref="A25:B25"/>
    <mergeCell ref="A13:B13"/>
    <mergeCell ref="A14:B14"/>
    <mergeCell ref="A15:B15"/>
    <mergeCell ref="A16:B16"/>
    <mergeCell ref="A17:B17"/>
    <mergeCell ref="A23:A24"/>
    <mergeCell ref="EB23:EB24"/>
    <mergeCell ref="EL23:EL24"/>
    <mergeCell ref="EB3:EC4"/>
    <mergeCell ref="ED3:EE4"/>
    <mergeCell ref="EF3:EG4"/>
    <mergeCell ref="EH3:EI4"/>
    <mergeCell ref="EJ3:EK4"/>
    <mergeCell ref="GJ4:GK4"/>
    <mergeCell ref="FB2:FC4"/>
    <mergeCell ref="EF23:EF24"/>
    <mergeCell ref="EG23:EG24"/>
    <mergeCell ref="DV3:DW4"/>
    <mergeCell ref="EJ23:EJ24"/>
    <mergeCell ref="DJ23:DJ24"/>
    <mergeCell ref="AL23:AL24"/>
    <mergeCell ref="AZ23:AZ24"/>
    <mergeCell ref="BE23:BE24"/>
    <mergeCell ref="BF23:BF24"/>
    <mergeCell ref="BG23:BG24"/>
    <mergeCell ref="DP25:EA25"/>
    <mergeCell ref="DX3:DY4"/>
    <mergeCell ref="A18:B18"/>
    <mergeCell ref="A6:B6"/>
    <mergeCell ref="Z25:AP25"/>
    <mergeCell ref="BM23:BM24"/>
    <mergeCell ref="Z1:AP1"/>
    <mergeCell ref="JF1:KA1"/>
    <mergeCell ref="BH2:BS2"/>
    <mergeCell ref="BP3:BQ4"/>
    <mergeCell ref="CB3:CC4"/>
    <mergeCell ref="CD3:CE4"/>
    <mergeCell ref="GZ2:HA4"/>
    <mergeCell ref="HV4:HV5"/>
    <mergeCell ref="KI4:KI5"/>
    <mergeCell ref="FX4:FY4"/>
    <mergeCell ref="FZ4:GA4"/>
    <mergeCell ref="GB4:GC4"/>
    <mergeCell ref="DJ3:DK4"/>
    <mergeCell ref="CR2:DC2"/>
    <mergeCell ref="GF4:GG4"/>
    <mergeCell ref="DF3:DG4"/>
    <mergeCell ref="AQ1:AW1"/>
    <mergeCell ref="HL1:HQ1"/>
    <mergeCell ref="HT2:HU3"/>
    <mergeCell ref="HV2:HW3"/>
    <mergeCell ref="JB4:JC4"/>
    <mergeCell ref="AX3:AY4"/>
    <mergeCell ref="AZ3:BA4"/>
    <mergeCell ref="JQ2:KA2"/>
    <mergeCell ref="EB2:EM2"/>
    <mergeCell ref="GN4:GO4"/>
    <mergeCell ref="FN1:GW1"/>
    <mergeCell ref="JQ3:JQ5"/>
    <mergeCell ref="IN4:IO4"/>
    <mergeCell ref="KC4:KC5"/>
    <mergeCell ref="JG3:JM4"/>
    <mergeCell ref="GL4:GM4"/>
    <mergeCell ref="EZ1:FM1"/>
    <mergeCell ref="EB1:EY1"/>
    <mergeCell ref="DD2:DO2"/>
    <mergeCell ref="DD3:DE4"/>
    <mergeCell ref="BZ3:CA4"/>
    <mergeCell ref="CN3:CO4"/>
    <mergeCell ref="CR3:CS4"/>
    <mergeCell ref="EN2:EY2"/>
    <mergeCell ref="KV1:LC1"/>
    <mergeCell ref="JF3:JF5"/>
    <mergeCell ref="BT2:CE2"/>
    <mergeCell ref="FF2:FG4"/>
    <mergeCell ref="HS4:HS5"/>
    <mergeCell ref="HT4:HT5"/>
    <mergeCell ref="HU4:HU5"/>
    <mergeCell ref="KJ3:KJ5"/>
    <mergeCell ref="BH1:CE1"/>
    <mergeCell ref="FH2:FI4"/>
    <mergeCell ref="FD2:FE4"/>
    <mergeCell ref="EZ2:FA4"/>
    <mergeCell ref="BR3:BS4"/>
    <mergeCell ref="BT3:BU4"/>
    <mergeCell ref="FP4:FQ4"/>
    <mergeCell ref="GH4:GI4"/>
    <mergeCell ref="FN2:FQ3"/>
    <mergeCell ref="GH2:GW3"/>
    <mergeCell ref="FN4:FO4"/>
    <mergeCell ref="DP3:DQ4"/>
    <mergeCell ref="HL2:HM4"/>
    <mergeCell ref="HN2:HO4"/>
    <mergeCell ref="HH2:HK4"/>
    <mergeCell ref="HD2:HG4"/>
    <mergeCell ref="LD1:MA1"/>
    <mergeCell ref="RC2:RD4"/>
    <mergeCell ref="QA2:QB4"/>
    <mergeCell ref="PY2:PZ4"/>
    <mergeCell ref="RG2:RH4"/>
    <mergeCell ref="RI2:RJ4"/>
    <mergeCell ref="RK2:RL4"/>
    <mergeCell ref="QE4:QE5"/>
    <mergeCell ref="QH4:QH5"/>
    <mergeCell ref="IV4:IW4"/>
    <mergeCell ref="IX4:IY4"/>
    <mergeCell ref="IZ4:JA4"/>
    <mergeCell ref="HW4:HW5"/>
    <mergeCell ref="LH3:LI4"/>
    <mergeCell ref="KK4:KK5"/>
    <mergeCell ref="JR3:JX4"/>
    <mergeCell ref="JY3:JY5"/>
    <mergeCell ref="LR3:LS4"/>
    <mergeCell ref="LD3:LE4"/>
    <mergeCell ref="LF3:LG4"/>
    <mergeCell ref="LD2:LU2"/>
    <mergeCell ref="LT3:LU4"/>
    <mergeCell ref="LV3:LW4"/>
    <mergeCell ref="LX3:LY4"/>
    <mergeCell ref="LZ3:MA4"/>
    <mergeCell ref="ND3:NE4"/>
    <mergeCell ref="NF3:NG4"/>
    <mergeCell ref="KB1:KU1"/>
    <mergeCell ref="KB2:KE3"/>
    <mergeCell ref="MB1:NI1"/>
    <mergeCell ref="QQ1:RF1"/>
    <mergeCell ref="QY2:QZ4"/>
    <mergeCell ref="NJ1:NT1"/>
    <mergeCell ref="JZ3:JZ5"/>
    <mergeCell ref="IH1:JE1"/>
    <mergeCell ref="OK2:OL2"/>
    <mergeCell ref="C2:D4"/>
    <mergeCell ref="E2:E5"/>
    <mergeCell ref="F2:G4"/>
    <mergeCell ref="H2:H5"/>
    <mergeCell ref="AQ2:AV2"/>
    <mergeCell ref="BN3:BO4"/>
    <mergeCell ref="DD1:EA1"/>
    <mergeCell ref="KA3:KA5"/>
    <mergeCell ref="GR4:GS4"/>
    <mergeCell ref="JN3:JN5"/>
    <mergeCell ref="HP2:HP5"/>
    <mergeCell ref="HR1:IG1"/>
    <mergeCell ref="AL4:AL5"/>
    <mergeCell ref="AO4:AO5"/>
    <mergeCell ref="GX1:HK1"/>
    <mergeCell ref="OI3:OJ4"/>
    <mergeCell ref="NP3:NQ4"/>
    <mergeCell ref="KX2:LC2"/>
    <mergeCell ref="OE3:OF4"/>
    <mergeCell ref="IH2:IM3"/>
    <mergeCell ref="JF2:JP2"/>
    <mergeCell ref="L1:Y1"/>
    <mergeCell ref="GD4:GE4"/>
    <mergeCell ref="FV4:FW4"/>
    <mergeCell ref="NR3:NS4"/>
    <mergeCell ref="AX1:BG1"/>
    <mergeCell ref="AX2:BG2"/>
    <mergeCell ref="BB3:BC4"/>
    <mergeCell ref="A8:B8"/>
    <mergeCell ref="A9:B9"/>
    <mergeCell ref="A10:B10"/>
    <mergeCell ref="A12:B12"/>
    <mergeCell ref="A11:B11"/>
    <mergeCell ref="EN3:EO4"/>
    <mergeCell ref="EP3:EQ4"/>
    <mergeCell ref="DZ3:EA4"/>
    <mergeCell ref="C1:K1"/>
    <mergeCell ref="CV3:CW4"/>
    <mergeCell ref="CX3:CY4"/>
    <mergeCell ref="CZ3:DA4"/>
    <mergeCell ref="Z2:AA3"/>
    <mergeCell ref="HZ4:HZ5"/>
    <mergeCell ref="AS3:AT4"/>
    <mergeCell ref="P3:Q4"/>
    <mergeCell ref="GP4:GQ4"/>
    <mergeCell ref="L3:M4"/>
    <mergeCell ref="N3:O4"/>
    <mergeCell ref="AB2:AE3"/>
    <mergeCell ref="AQ3:AR4"/>
    <mergeCell ref="AK4:AK5"/>
    <mergeCell ref="I2:J4"/>
    <mergeCell ref="K2:K5"/>
    <mergeCell ref="AA4:AA5"/>
    <mergeCell ref="ER3:ES4"/>
    <mergeCell ref="FR4:FS4"/>
    <mergeCell ref="L2:Q2"/>
    <mergeCell ref="A1:B1"/>
    <mergeCell ref="FL2:FM4"/>
    <mergeCell ref="R3:S4"/>
    <mergeCell ref="CF1:DC1"/>
    <mergeCell ref="KF3:KF5"/>
    <mergeCell ref="HR25:IG25"/>
    <mergeCell ref="KD23:KD24"/>
    <mergeCell ref="EN25:EY25"/>
    <mergeCell ref="BH25:BS25"/>
    <mergeCell ref="BT25:CE25"/>
    <mergeCell ref="AQ25:AW25"/>
    <mergeCell ref="IN23:IN24"/>
    <mergeCell ref="IO23:IO24"/>
    <mergeCell ref="IP23:IP24"/>
    <mergeCell ref="XJ23:XJ24"/>
    <mergeCell ref="XE25:XI25"/>
    <mergeCell ref="UK23:UK24"/>
    <mergeCell ref="WX23:WX24"/>
    <mergeCell ref="VL25:VQ25"/>
    <mergeCell ref="VL23:VL24"/>
    <mergeCell ref="VM23:VM24"/>
    <mergeCell ref="VO23:VO24"/>
    <mergeCell ref="CH23:CH24"/>
    <mergeCell ref="CJ23:CJ24"/>
    <mergeCell ref="CK23:CK24"/>
    <mergeCell ref="FN25:GG25"/>
    <mergeCell ref="BR23:BR24"/>
    <mergeCell ref="BS23:BS24"/>
    <mergeCell ref="IQ23:IQ24"/>
    <mergeCell ref="BV3:BW4"/>
    <mergeCell ref="BX3:BY4"/>
    <mergeCell ref="EL3:EM4"/>
    <mergeCell ref="DB3:DC4"/>
    <mergeCell ref="FI23:FI24"/>
    <mergeCell ref="ID4:ID5"/>
    <mergeCell ref="FJ2:FK4"/>
    <mergeCell ref="HR2:HS3"/>
    <mergeCell ref="IN2:IS3"/>
    <mergeCell ref="IR23:IR24"/>
    <mergeCell ref="SZ23:SZ24"/>
    <mergeCell ref="UK25:UV25"/>
    <mergeCell ref="AEM23:AEM24"/>
    <mergeCell ref="AEO23:AEO24"/>
    <mergeCell ref="AKR23:AKR24"/>
    <mergeCell ref="AKV23:AKV24"/>
    <mergeCell ref="BAS23:BAS24"/>
    <mergeCell ref="AZE23:AZE24"/>
    <mergeCell ref="AZH23:AZH24"/>
    <mergeCell ref="AKW3:AKW5"/>
    <mergeCell ref="YC2:YC5"/>
    <mergeCell ref="AAI4:AAI5"/>
    <mergeCell ref="AKN23:AKN24"/>
    <mergeCell ref="AKP23:AKP24"/>
    <mergeCell ref="AEG23:AEG24"/>
    <mergeCell ref="AHU23:AHU24"/>
    <mergeCell ref="AKT23:AKT24"/>
    <mergeCell ref="AKG23:AKG24"/>
    <mergeCell ref="AHW23:AHW24"/>
    <mergeCell ref="AHY23:AHY24"/>
    <mergeCell ref="QQ25:RF25"/>
    <mergeCell ref="WV25:XD25"/>
    <mergeCell ref="ALB25:ALS25"/>
    <mergeCell ref="NU2:NV2"/>
    <mergeCell ref="LD25:MA25"/>
    <mergeCell ref="IF2:IG3"/>
    <mergeCell ref="IP4:IQ4"/>
    <mergeCell ref="NM23:NM24"/>
    <mergeCell ref="OW3:OX4"/>
    <mergeCell ref="KN23:KN24"/>
    <mergeCell ref="EX3:EY4"/>
    <mergeCell ref="IE4:IE5"/>
    <mergeCell ref="IG4:IG5"/>
    <mergeCell ref="JP3:JP5"/>
    <mergeCell ref="BAG25:BAV25"/>
    <mergeCell ref="SG23:SG24"/>
    <mergeCell ref="UG2:UJ2"/>
    <mergeCell ref="X3:X5"/>
    <mergeCell ref="Y3:Y5"/>
    <mergeCell ref="BO23:BO24"/>
    <mergeCell ref="BP23:BP24"/>
    <mergeCell ref="BQ23:BQ24"/>
    <mergeCell ref="NH3:NI4"/>
    <mergeCell ref="IA4:IA5"/>
    <mergeCell ref="IF4:IF5"/>
    <mergeCell ref="QK2:QL3"/>
    <mergeCell ref="RU2:RV4"/>
    <mergeCell ref="QS2:QT4"/>
    <mergeCell ref="PE2:PF4"/>
    <mergeCell ref="HX2:HY3"/>
    <mergeCell ref="HY4:HY5"/>
    <mergeCell ref="IB4:IB5"/>
    <mergeCell ref="HZ2:IA3"/>
    <mergeCell ref="KQ4:KQ5"/>
    <mergeCell ref="KF23:KF24"/>
    <mergeCell ref="WW8:WX8"/>
    <mergeCell ref="KP3:KP5"/>
    <mergeCell ref="IH4:II4"/>
    <mergeCell ref="KT3:KT5"/>
    <mergeCell ref="ALT25:AMK25"/>
    <mergeCell ref="HD23:HD24"/>
    <mergeCell ref="BGV23:BGV24"/>
    <mergeCell ref="BGW23:BGW24"/>
    <mergeCell ref="GH26:GW26"/>
    <mergeCell ref="FN26:GG26"/>
    <mergeCell ref="EZ25:FM25"/>
    <mergeCell ref="CF25:CQ25"/>
    <mergeCell ref="X25:Y25"/>
    <mergeCell ref="EB25:EM25"/>
    <mergeCell ref="BT26:CE26"/>
    <mergeCell ref="BH26:BS26"/>
    <mergeCell ref="AX26:BG26"/>
    <mergeCell ref="AQ23:AQ24"/>
    <mergeCell ref="NJ2:NK4"/>
    <mergeCell ref="NV3:NV5"/>
    <mergeCell ref="LO23:LO24"/>
    <mergeCell ref="LP23:LP24"/>
    <mergeCell ref="LQ23:LQ24"/>
    <mergeCell ref="LR23:LR24"/>
    <mergeCell ref="LS23:LS24"/>
    <mergeCell ref="LT23:LT24"/>
    <mergeCell ref="QF4:QF5"/>
    <mergeCell ref="SO2:SP4"/>
    <mergeCell ref="RY2:RZ4"/>
    <mergeCell ref="NL23:NL24"/>
    <mergeCell ref="NO23:NO24"/>
    <mergeCell ref="UK2:UV2"/>
    <mergeCell ref="KB4:KB5"/>
    <mergeCell ref="X2:Y2"/>
    <mergeCell ref="FO23:FO24"/>
    <mergeCell ref="CJ3:CK4"/>
    <mergeCell ref="ET3:EU4"/>
    <mergeCell ref="EV3:EW4"/>
    <mergeCell ref="AM2:AM5"/>
    <mergeCell ref="AN2:AO3"/>
    <mergeCell ref="AP2:AP5"/>
    <mergeCell ref="BD3:BE4"/>
    <mergeCell ref="BF3:BG4"/>
    <mergeCell ref="CR25:DC25"/>
    <mergeCell ref="CM23:CM24"/>
    <mergeCell ref="DD23:DD24"/>
    <mergeCell ref="EH23:EH24"/>
    <mergeCell ref="EI23:EI24"/>
    <mergeCell ref="DP2:EA2"/>
    <mergeCell ref="BJ23:BJ24"/>
    <mergeCell ref="DR3:DS4"/>
    <mergeCell ref="X23:X24"/>
    <mergeCell ref="Y23:Y24"/>
    <mergeCell ref="AB23:AB24"/>
    <mergeCell ref="AG23:AG24"/>
    <mergeCell ref="DT3:DU4"/>
    <mergeCell ref="CF2:CQ2"/>
    <mergeCell ref="CP3:CQ4"/>
    <mergeCell ref="CL3:CM4"/>
    <mergeCell ref="AB4:AC4"/>
    <mergeCell ref="BH23:BH24"/>
    <mergeCell ref="BL23:BL24"/>
    <mergeCell ref="CR26:DC26"/>
    <mergeCell ref="DD26:DO26"/>
    <mergeCell ref="O23:O24"/>
    <mergeCell ref="P23:P24"/>
    <mergeCell ref="EE23:EE24"/>
    <mergeCell ref="EM23:EM24"/>
    <mergeCell ref="AY23:AY24"/>
    <mergeCell ref="AT23:AT24"/>
    <mergeCell ref="DG23:DG24"/>
    <mergeCell ref="DE23:DE24"/>
    <mergeCell ref="DH23:DH24"/>
    <mergeCell ref="DI23:DI24"/>
    <mergeCell ref="DK23:DK24"/>
    <mergeCell ref="DL23:DL24"/>
    <mergeCell ref="CF23:CF24"/>
    <mergeCell ref="CG23:CG24"/>
    <mergeCell ref="Z26:AP26"/>
    <mergeCell ref="BK23:BK24"/>
    <mergeCell ref="DD25:DO25"/>
    <mergeCell ref="L25:W25"/>
    <mergeCell ref="JK23:JK24"/>
    <mergeCell ref="JL23:JL24"/>
    <mergeCell ref="IT26:JE26"/>
    <mergeCell ref="JF26:JP26"/>
    <mergeCell ref="HR4:HR5"/>
    <mergeCell ref="IC4:IC5"/>
    <mergeCell ref="L26:Y26"/>
    <mergeCell ref="AQ26:AW26"/>
    <mergeCell ref="AX25:BG25"/>
    <mergeCell ref="Z4:Z5"/>
    <mergeCell ref="AI23:AI24"/>
    <mergeCell ref="AK23:AK24"/>
    <mergeCell ref="AU3:AV4"/>
    <mergeCell ref="BD23:BD24"/>
    <mergeCell ref="AU23:AU24"/>
    <mergeCell ref="AR23:AR24"/>
    <mergeCell ref="AS23:AS24"/>
    <mergeCell ref="AX23:AX24"/>
    <mergeCell ref="AV23:AV24"/>
    <mergeCell ref="BC23:BC24"/>
    <mergeCell ref="BI23:BI24"/>
    <mergeCell ref="AK2:AL3"/>
    <mergeCell ref="R2:W2"/>
    <mergeCell ref="AF2:AF5"/>
    <mergeCell ref="Q23:Q24"/>
    <mergeCell ref="BH3:BI4"/>
    <mergeCell ref="BJ3:BK4"/>
    <mergeCell ref="BL3:BM4"/>
    <mergeCell ref="L23:L24"/>
    <mergeCell ref="M23:M24"/>
    <mergeCell ref="N23:N24"/>
    <mergeCell ref="CF26:CQ26"/>
    <mergeCell ref="GE23:GE24"/>
    <mergeCell ref="CP23:CP24"/>
    <mergeCell ref="ED23:ED24"/>
    <mergeCell ref="FZ23:FZ24"/>
    <mergeCell ref="EC23:EC24"/>
    <mergeCell ref="EK23:EK24"/>
    <mergeCell ref="EZ23:EZ24"/>
    <mergeCell ref="FH23:FH24"/>
    <mergeCell ref="FF23:FF24"/>
    <mergeCell ref="FT23:FT24"/>
    <mergeCell ref="DP26:EA26"/>
    <mergeCell ref="EB26:EM26"/>
    <mergeCell ref="EN26:EY26"/>
    <mergeCell ref="EZ26:FM26"/>
    <mergeCell ref="FA23:FA24"/>
    <mergeCell ref="IH30:IS30"/>
    <mergeCell ref="IH23:IH24"/>
    <mergeCell ref="II23:II24"/>
    <mergeCell ref="IJ23:IJ24"/>
    <mergeCell ref="IK23:IK24"/>
    <mergeCell ref="HO23:HO24"/>
    <mergeCell ref="HF23:HF24"/>
    <mergeCell ref="IH25:IS25"/>
    <mergeCell ref="HR26:IG26"/>
    <mergeCell ref="IH26:IS26"/>
    <mergeCell ref="HR30:IG30"/>
    <mergeCell ref="GX26:HK26"/>
    <mergeCell ref="HL26:HQ26"/>
    <mergeCell ref="HL29:HQ29"/>
    <mergeCell ref="GY23:GY24"/>
    <mergeCell ref="FQ23:FQ24"/>
    <mergeCell ref="GF23:GF24"/>
    <mergeCell ref="KC23:KC24"/>
    <mergeCell ref="KB23:KB24"/>
    <mergeCell ref="JF23:JF24"/>
    <mergeCell ref="JG23:JG24"/>
    <mergeCell ref="JJ23:JJ24"/>
    <mergeCell ref="LE23:LE24"/>
    <mergeCell ref="LF23:LF24"/>
    <mergeCell ref="LG23:LG24"/>
    <mergeCell ref="LH23:LH24"/>
    <mergeCell ref="LI23:LI24"/>
    <mergeCell ref="LJ23:LJ24"/>
    <mergeCell ref="IT30:JE30"/>
    <mergeCell ref="JF29:JP29"/>
    <mergeCell ref="JI23:JI24"/>
    <mergeCell ref="HN23:HN24"/>
    <mergeCell ref="NT2:NT5"/>
    <mergeCell ref="NR2:NS2"/>
    <mergeCell ref="JQ26:KA26"/>
    <mergeCell ref="KJ23:KJ24"/>
    <mergeCell ref="JN23:JN24"/>
    <mergeCell ref="JO23:JO24"/>
    <mergeCell ref="JP23:JP24"/>
    <mergeCell ref="KG4:KG5"/>
    <mergeCell ref="KV26:LC26"/>
    <mergeCell ref="KV23:KV24"/>
    <mergeCell ref="KW23:KW24"/>
    <mergeCell ref="KY23:KY24"/>
    <mergeCell ref="KZ23:KZ24"/>
    <mergeCell ref="LA23:LA24"/>
    <mergeCell ref="LB23:LB24"/>
    <mergeCell ref="JQ25:KA25"/>
    <mergeCell ref="LB3:LC4"/>
    <mergeCell ref="OA3:OB4"/>
    <mergeCell ref="OC3:OD4"/>
    <mergeCell ref="NL2:NQ2"/>
    <mergeCell ref="NL3:NM4"/>
    <mergeCell ref="LV2:MA2"/>
    <mergeCell ref="LJ3:LK4"/>
    <mergeCell ref="LL3:LM4"/>
    <mergeCell ref="LN3:LO4"/>
    <mergeCell ref="TN23:TN24"/>
    <mergeCell ref="TB3:TE4"/>
    <mergeCell ref="TF3:TI4"/>
    <mergeCell ref="TJ3:TM4"/>
    <mergeCell ref="TN3:TQ4"/>
    <mergeCell ref="SM23:SM24"/>
    <mergeCell ref="SA4:SB4"/>
    <mergeCell ref="RA2:RB4"/>
    <mergeCell ref="SO23:SO24"/>
    <mergeCell ref="SP23:SP24"/>
    <mergeCell ref="RW2:RX4"/>
    <mergeCell ref="OM3:ON4"/>
    <mergeCell ref="OQ3:OR4"/>
    <mergeCell ref="SU23:SU24"/>
    <mergeCell ref="SI23:SI24"/>
    <mergeCell ref="SK23:SK24"/>
    <mergeCell ref="TP23:TP24"/>
    <mergeCell ref="SC23:SC24"/>
    <mergeCell ref="QC2:QD4"/>
    <mergeCell ref="SS2:SV2"/>
    <mergeCell ref="LZ23:LZ24"/>
    <mergeCell ref="MA23:MA24"/>
    <mergeCell ref="MZ3:NA4"/>
    <mergeCell ref="MF23:MF24"/>
    <mergeCell ref="KE4:KE5"/>
    <mergeCell ref="KU4:KU5"/>
    <mergeCell ref="KF2:KU2"/>
    <mergeCell ref="IZ2:JE3"/>
    <mergeCell ref="IT2:IY3"/>
    <mergeCell ref="IT4:IU4"/>
    <mergeCell ref="KH3:KH5"/>
    <mergeCell ref="JD4:JE4"/>
    <mergeCell ref="JO3:JO5"/>
    <mergeCell ref="JF25:JP25"/>
    <mergeCell ref="KB26:KU26"/>
    <mergeCell ref="KB25:KU25"/>
    <mergeCell ref="LC23:LC24"/>
    <mergeCell ref="BCS1:BDL1"/>
    <mergeCell ref="BBY1:BCR1"/>
    <mergeCell ref="AXG23:AXG24"/>
    <mergeCell ref="AYF23:AYF24"/>
    <mergeCell ref="AZW2:AZX3"/>
    <mergeCell ref="BAX23:BAX24"/>
    <mergeCell ref="BBA3:BBB4"/>
    <mergeCell ref="AKV2:AKW2"/>
    <mergeCell ref="AAG4:AAG5"/>
    <mergeCell ref="ALH4:ALH5"/>
    <mergeCell ref="AQS1:ARK1"/>
    <mergeCell ref="BBS23:BBS24"/>
    <mergeCell ref="BCA23:BCA24"/>
    <mergeCell ref="BBB23:BBB24"/>
    <mergeCell ref="AFR4:AFR5"/>
    <mergeCell ref="AFI23:AFI24"/>
    <mergeCell ref="AFT2:AFU3"/>
    <mergeCell ref="NW3:NX4"/>
    <mergeCell ref="NY3:NZ4"/>
    <mergeCell ref="BBM3:BBN4"/>
    <mergeCell ref="AXS4:AXS5"/>
    <mergeCell ref="AXZ4:AXZ5"/>
    <mergeCell ref="BAO23:BAO24"/>
    <mergeCell ref="ABK1:ABL1"/>
    <mergeCell ref="AYB1:AZA1"/>
    <mergeCell ref="AAM4:AAM5"/>
    <mergeCell ref="AJC23:AJC24"/>
    <mergeCell ref="AHG23:AHG24"/>
    <mergeCell ref="AHI23:AHI24"/>
    <mergeCell ref="AHM2:AHP3"/>
    <mergeCell ref="ABP23:ABP24"/>
    <mergeCell ref="ACE4:ACE5"/>
    <mergeCell ref="ZY23:ZY24"/>
    <mergeCell ref="ZZ23:ZZ24"/>
    <mergeCell ref="AAA23:AAA24"/>
    <mergeCell ref="ZW23:ZW24"/>
    <mergeCell ref="ZX23:ZX24"/>
    <mergeCell ref="AAR23:AAR24"/>
    <mergeCell ref="AAS23:AAS24"/>
    <mergeCell ref="AXV17:AXW17"/>
    <mergeCell ref="AXV18:AXW18"/>
    <mergeCell ref="AYH23:AYH24"/>
    <mergeCell ref="ZU2:ZX3"/>
    <mergeCell ref="AMJ3:AMK3"/>
    <mergeCell ref="BBG3:BBH4"/>
    <mergeCell ref="BAY3:BAZ4"/>
    <mergeCell ref="AKL1:AKM1"/>
    <mergeCell ref="ZU1:AAF1"/>
    <mergeCell ref="AAG1:ABJ1"/>
    <mergeCell ref="AEQ1:AFB1"/>
    <mergeCell ref="ADW1:AED1"/>
    <mergeCell ref="JQ29:KA29"/>
    <mergeCell ref="KX3:KY4"/>
    <mergeCell ref="OK25:OX25"/>
    <mergeCell ref="KL3:KL5"/>
    <mergeCell ref="SM5:SN5"/>
    <mergeCell ref="LN23:LN24"/>
    <mergeCell ref="QE26:QP26"/>
    <mergeCell ref="SX3:TA4"/>
    <mergeCell ref="SX5:SY5"/>
    <mergeCell ref="MO23:MO24"/>
    <mergeCell ref="MP23:MP24"/>
    <mergeCell ref="MU23:MU24"/>
    <mergeCell ref="MV23:MV24"/>
    <mergeCell ref="MW23:MW24"/>
    <mergeCell ref="MX23:MX24"/>
    <mergeCell ref="TF23:TF24"/>
    <mergeCell ref="QI3:QJ3"/>
    <mergeCell ref="SS3:SS4"/>
    <mergeCell ref="KD4:KD5"/>
    <mergeCell ref="OK3:OL4"/>
    <mergeCell ref="PC2:PD4"/>
    <mergeCell ref="PS2:PT4"/>
    <mergeCell ref="PU2:PV4"/>
    <mergeCell ref="SW23:SW24"/>
    <mergeCell ref="TF5:TG5"/>
    <mergeCell ref="LU23:LU24"/>
    <mergeCell ref="LV23:LV24"/>
    <mergeCell ref="LW23:LW24"/>
    <mergeCell ref="LX23:LX24"/>
    <mergeCell ref="LY23:LY24"/>
    <mergeCell ref="KZ3:LA4"/>
    <mergeCell ref="KV2:KW4"/>
    <mergeCell ref="SW1:TY1"/>
    <mergeCell ref="TJ23:TJ24"/>
    <mergeCell ref="SX23:SX24"/>
    <mergeCell ref="TT5:TU5"/>
    <mergeCell ref="BDQ1:BED1"/>
    <mergeCell ref="AJX1:AKK1"/>
    <mergeCell ref="BDC23:BDC24"/>
    <mergeCell ref="BDD23:BDD24"/>
    <mergeCell ref="BAM4:BAM5"/>
    <mergeCell ref="BAM23:BAM24"/>
    <mergeCell ref="BAG23:BAG24"/>
    <mergeCell ref="BAH4:BAH5"/>
    <mergeCell ref="BAJ4:BAJ5"/>
    <mergeCell ref="BDM2:BDN3"/>
    <mergeCell ref="BDO2:BDP3"/>
    <mergeCell ref="BDM4:BDM5"/>
    <mergeCell ref="BDN4:BDN5"/>
    <mergeCell ref="BDO4:BDO5"/>
    <mergeCell ref="BDP4:BDP5"/>
    <mergeCell ref="AVE1:AVH1"/>
    <mergeCell ref="AUO1:AVD1"/>
    <mergeCell ref="BDM1:BDP1"/>
    <mergeCell ref="BAG1:BAV1"/>
    <mergeCell ref="BAW1:BBX1"/>
    <mergeCell ref="AKW23:AKW24"/>
    <mergeCell ref="AKN1:ALA1"/>
    <mergeCell ref="XM4:XM5"/>
    <mergeCell ref="ZE4:ZE5"/>
    <mergeCell ref="ZF4:ZF5"/>
    <mergeCell ref="ZD4:ZD5"/>
    <mergeCell ref="YJ4:YJ5"/>
    <mergeCell ref="ZB4:ZB5"/>
    <mergeCell ref="XV23:XV24"/>
    <mergeCell ref="YC23:YC24"/>
    <mergeCell ref="ZF23:ZF24"/>
    <mergeCell ref="YA23:YA24"/>
    <mergeCell ref="YB23:YB24"/>
    <mergeCell ref="WP2:WQ4"/>
    <mergeCell ref="XH23:XH24"/>
    <mergeCell ref="YI23:YI24"/>
    <mergeCell ref="UW23:UW24"/>
    <mergeCell ref="YG23:YG24"/>
    <mergeCell ref="WW4:WW5"/>
    <mergeCell ref="XP4:XP5"/>
    <mergeCell ref="WY2:XA2"/>
    <mergeCell ref="VA4:VA5"/>
    <mergeCell ref="VC4:VC5"/>
    <mergeCell ref="VE4:VE5"/>
    <mergeCell ref="VG4:VG5"/>
    <mergeCell ref="VI4:VI5"/>
    <mergeCell ref="VK4:VK5"/>
    <mergeCell ref="VB23:VB24"/>
    <mergeCell ref="YM3:YN4"/>
    <mergeCell ref="XE2:XF3"/>
    <mergeCell ref="XO23:XO24"/>
    <mergeCell ref="XS4:XS5"/>
    <mergeCell ref="XT4:XT5"/>
    <mergeCell ref="UX3:UX5"/>
    <mergeCell ref="UW3:UW5"/>
    <mergeCell ref="ZE23:ZE24"/>
    <mergeCell ref="XC3:XD3"/>
    <mergeCell ref="XJ2:XO2"/>
    <mergeCell ref="VP3:VP5"/>
    <mergeCell ref="WV23:WV24"/>
    <mergeCell ref="UD3:UE3"/>
    <mergeCell ref="UD4:UD5"/>
    <mergeCell ref="UE4:UE5"/>
    <mergeCell ref="WW9:WX9"/>
    <mergeCell ref="XB23:XB24"/>
    <mergeCell ref="VR1:VT1"/>
    <mergeCell ref="WV1:XD1"/>
    <mergeCell ref="WM1:WO1"/>
    <mergeCell ref="WM23:WM24"/>
    <mergeCell ref="WN23:WN24"/>
    <mergeCell ref="WV2:WX2"/>
    <mergeCell ref="WZ3:XA3"/>
    <mergeCell ref="XB3:XB5"/>
    <mergeCell ref="XD4:XD5"/>
    <mergeCell ref="UZ1:VK1"/>
    <mergeCell ref="WP1:WS1"/>
    <mergeCell ref="WT1:WU1"/>
    <mergeCell ref="WR2:WS4"/>
    <mergeCell ref="WT2:WU4"/>
    <mergeCell ref="VP23:VP24"/>
    <mergeCell ref="WY23:WY24"/>
    <mergeCell ref="VW3:VW5"/>
    <mergeCell ref="VV23:VV24"/>
    <mergeCell ref="XC4:XC5"/>
    <mergeCell ref="WZ9:XA9"/>
    <mergeCell ref="XC9:XD9"/>
    <mergeCell ref="UZ3:UZ4"/>
    <mergeCell ref="VB3:VB4"/>
    <mergeCell ref="VD3:VD4"/>
    <mergeCell ref="VF3:VF4"/>
    <mergeCell ref="VH3:VH4"/>
    <mergeCell ref="VJ3:VJ4"/>
    <mergeCell ref="OS3:OT4"/>
    <mergeCell ref="OU3:OV4"/>
    <mergeCell ref="SA23:SA24"/>
    <mergeCell ref="SB23:SB24"/>
    <mergeCell ref="VL1:VQ1"/>
    <mergeCell ref="VL2:VN2"/>
    <mergeCell ref="VO2:VQ2"/>
    <mergeCell ref="VL3:VL5"/>
    <mergeCell ref="SQ2:SR4"/>
    <mergeCell ref="RE2:RF4"/>
    <mergeCell ref="QM4:QM5"/>
    <mergeCell ref="SD23:SD24"/>
    <mergeCell ref="SZ5:TA5"/>
    <mergeCell ref="TD5:TE5"/>
    <mergeCell ref="SO1:SR1"/>
    <mergeCell ref="QK4:QK5"/>
    <mergeCell ref="UK3:UL3"/>
    <mergeCell ref="UF3:UF5"/>
    <mergeCell ref="UK1:UV1"/>
    <mergeCell ref="UR4:UR5"/>
    <mergeCell ref="US4:US5"/>
    <mergeCell ref="TZ1:UJ1"/>
    <mergeCell ref="UN23:UN24"/>
    <mergeCell ref="TZ2:UA3"/>
    <mergeCell ref="UW1:UY1"/>
    <mergeCell ref="UX23:UX24"/>
    <mergeCell ref="UT23:UT24"/>
    <mergeCell ref="UC4:UC5"/>
    <mergeCell ref="SU3:SU4"/>
    <mergeCell ref="UM23:UM24"/>
    <mergeCell ref="UO23:UO24"/>
    <mergeCell ref="UQ23:UQ24"/>
    <mergeCell ref="NU1:OJ1"/>
    <mergeCell ref="QE1:QP1"/>
    <mergeCell ref="RG1:RZ1"/>
    <mergeCell ref="SA1:SN1"/>
    <mergeCell ref="PQ1:QD1"/>
    <mergeCell ref="PA2:PB4"/>
    <mergeCell ref="SQ23:SQ24"/>
    <mergeCell ref="SF23:SF24"/>
    <mergeCell ref="OY2:OZ4"/>
    <mergeCell ref="QP4:QP5"/>
    <mergeCell ref="OY1:PP1"/>
    <mergeCell ref="OK1:OX1"/>
    <mergeCell ref="PQ2:PR4"/>
    <mergeCell ref="PM2:PN4"/>
    <mergeCell ref="OO3:OP4"/>
    <mergeCell ref="PG2:PH4"/>
    <mergeCell ref="SV4:SV5"/>
    <mergeCell ref="SF4:SG4"/>
    <mergeCell ref="SH4:SJ4"/>
    <mergeCell ref="QE3:QF3"/>
    <mergeCell ref="QG3:QH3"/>
    <mergeCell ref="QO2:QP3"/>
    <mergeCell ref="QJ4:QJ5"/>
    <mergeCell ref="QM2:QN3"/>
    <mergeCell ref="SE23:SE24"/>
    <mergeCell ref="QI4:QI5"/>
    <mergeCell ref="PK2:PL4"/>
    <mergeCell ref="OG3:OH4"/>
    <mergeCell ref="PI2:PJ4"/>
    <mergeCell ref="SC4:SE4"/>
    <mergeCell ref="SS1:SV1"/>
    <mergeCell ref="SK2:SN4"/>
    <mergeCell ref="ME23:ME24"/>
    <mergeCell ref="MN23:MN24"/>
    <mergeCell ref="NP23:NP24"/>
    <mergeCell ref="QQ26:RF26"/>
    <mergeCell ref="SA25:SN25"/>
    <mergeCell ref="NN23:NN24"/>
    <mergeCell ref="TL23:TL24"/>
    <mergeCell ref="NJ26:NT26"/>
    <mergeCell ref="NU26:OJ26"/>
    <mergeCell ref="LD26:MA26"/>
    <mergeCell ref="NS23:NS24"/>
    <mergeCell ref="LD23:LD24"/>
    <mergeCell ref="MK23:MK24"/>
    <mergeCell ref="QE25:QP25"/>
    <mergeCell ref="NJ25:NT25"/>
    <mergeCell ref="SW25:TY25"/>
    <mergeCell ref="ML23:ML24"/>
    <mergeCell ref="MM23:MM24"/>
    <mergeCell ref="MQ23:MQ24"/>
    <mergeCell ref="MR23:MR24"/>
    <mergeCell ref="MS23:MS24"/>
    <mergeCell ref="MT23:MT24"/>
    <mergeCell ref="TR23:TR24"/>
    <mergeCell ref="LK23:LK24"/>
    <mergeCell ref="LL23:LL24"/>
    <mergeCell ref="OK26:OX26"/>
    <mergeCell ref="OY26:PP26"/>
    <mergeCell ref="OY25:PP25"/>
    <mergeCell ref="PQ26:QD26"/>
    <mergeCell ref="LM23:LM24"/>
    <mergeCell ref="TD23:TD24"/>
    <mergeCell ref="TB23:TB24"/>
    <mergeCell ref="SR23:SR24"/>
    <mergeCell ref="WZ8:XA8"/>
    <mergeCell ref="XC8:XD8"/>
    <mergeCell ref="XS23:XS24"/>
    <mergeCell ref="XZ4:XZ5"/>
    <mergeCell ref="XR23:XR24"/>
    <mergeCell ref="XN23:XN24"/>
    <mergeCell ref="ALD23:ALD24"/>
    <mergeCell ref="RG25:RZ25"/>
    <mergeCell ref="QU2:QV4"/>
    <mergeCell ref="QG4:QG5"/>
    <mergeCell ref="QL4:QL5"/>
    <mergeCell ref="SQ25:SR25"/>
    <mergeCell ref="UW26:UY26"/>
    <mergeCell ref="UP23:UP24"/>
    <mergeCell ref="SW3:SW5"/>
    <mergeCell ref="ALT23:ALT24"/>
    <mergeCell ref="AIM2:AIP3"/>
    <mergeCell ref="TH5:TI5"/>
    <mergeCell ref="TJ5:TK5"/>
    <mergeCell ref="TN5:TO5"/>
    <mergeCell ref="TZ4:TZ5"/>
    <mergeCell ref="XD23:XD24"/>
    <mergeCell ref="VU2:VW2"/>
    <mergeCell ref="VU3:VU5"/>
    <mergeCell ref="VV3:VV5"/>
    <mergeCell ref="VD23:VD24"/>
    <mergeCell ref="VF23:VF24"/>
    <mergeCell ref="VH23:VH24"/>
    <mergeCell ref="VJ23:VJ24"/>
    <mergeCell ref="UZ23:UZ24"/>
    <mergeCell ref="ZD23:ZD24"/>
    <mergeCell ref="PW2:PX4"/>
    <mergeCell ref="TR5:TS5"/>
    <mergeCell ref="AJU26:AJW26"/>
    <mergeCell ref="AJQ26:AJT26"/>
    <mergeCell ref="AJU23:AJU24"/>
    <mergeCell ref="ATQ26:AUB26"/>
    <mergeCell ref="ALB26:ALS26"/>
    <mergeCell ref="AML26:ANM26"/>
    <mergeCell ref="ALT26:AMK26"/>
    <mergeCell ref="AOE26:AOW26"/>
    <mergeCell ref="ARL26:ASK26"/>
    <mergeCell ref="AKL26:AKM26"/>
    <mergeCell ref="OM2:OX2"/>
    <mergeCell ref="NQ23:NQ24"/>
    <mergeCell ref="NR23:NR24"/>
    <mergeCell ref="QE2:QJ2"/>
    <mergeCell ref="MB25:NI25"/>
    <mergeCell ref="SO25:SP25"/>
    <mergeCell ref="RG26:RZ26"/>
    <mergeCell ref="PQ25:QD25"/>
    <mergeCell ref="AKN26:ALA26"/>
    <mergeCell ref="ACV23:ACV24"/>
    <mergeCell ref="AJO2:AJO5"/>
    <mergeCell ref="AKQ4:AKQ5"/>
    <mergeCell ref="XC23:XC24"/>
    <mergeCell ref="WX4:WX5"/>
    <mergeCell ref="WW23:WW24"/>
    <mergeCell ref="XJ4:XJ5"/>
    <mergeCell ref="UZ25:VK25"/>
    <mergeCell ref="UZ26:VK26"/>
    <mergeCell ref="NU25:OJ25"/>
    <mergeCell ref="AOX26:APY26"/>
    <mergeCell ref="XL4:XL5"/>
    <mergeCell ref="AOX1:APY1"/>
    <mergeCell ref="APZ1:AQR1"/>
    <mergeCell ref="ARL1:ASK1"/>
    <mergeCell ref="ASL1:ATD1"/>
    <mergeCell ref="AWZ1:AXN1"/>
    <mergeCell ref="AFY1:AGJ1"/>
    <mergeCell ref="ALQ23:ALQ24"/>
    <mergeCell ref="ALS4:ALS5"/>
    <mergeCell ref="ALO4:ALO5"/>
    <mergeCell ref="BAE25:BAF25"/>
    <mergeCell ref="AIY25:AJM25"/>
    <mergeCell ref="AHW2:AHZ3"/>
    <mergeCell ref="AXB23:AXB24"/>
    <mergeCell ref="ALM4:ALM5"/>
    <mergeCell ref="AML1:ANM1"/>
    <mergeCell ref="ATQ1:AUB1"/>
    <mergeCell ref="AUC1:AUN1"/>
    <mergeCell ref="AZH1:BAD1"/>
    <mergeCell ref="AKL25:AKM25"/>
    <mergeCell ref="AJQ1:AJT1"/>
    <mergeCell ref="AJN1:AJP1"/>
    <mergeCell ref="AMZ2:ANA3"/>
    <mergeCell ref="AWB1:AWY1"/>
    <mergeCell ref="AWB2:AWQ2"/>
    <mergeCell ref="AXO1:AYA1"/>
    <mergeCell ref="AZA23:AZA24"/>
    <mergeCell ref="ANI23:ANI24"/>
    <mergeCell ref="AWB3:AWI4"/>
    <mergeCell ref="AWJ3:AWQ4"/>
    <mergeCell ref="AWR3:AWY4"/>
    <mergeCell ref="XR3:XS3"/>
    <mergeCell ref="BAS2:BAV3"/>
    <mergeCell ref="AXO26:AYA26"/>
    <mergeCell ref="BBA23:BBA24"/>
    <mergeCell ref="BAE1:BAF1"/>
    <mergeCell ref="AWZ26:AXN26"/>
    <mergeCell ref="AOE1:AOW1"/>
    <mergeCell ref="ANJ2:ANK3"/>
    <mergeCell ref="ASL26:ATD26"/>
    <mergeCell ref="AZY2:AZZ3"/>
    <mergeCell ref="AYG23:AYG24"/>
    <mergeCell ref="AOZ2:APA3"/>
    <mergeCell ref="APB2:APC3"/>
    <mergeCell ref="APD2:APE3"/>
    <mergeCell ref="APT2:APU3"/>
    <mergeCell ref="ANZ4:ANZ5"/>
    <mergeCell ref="AOJ23:AOJ24"/>
    <mergeCell ref="AOB4:AOB5"/>
    <mergeCell ref="AOC4:AOC5"/>
    <mergeCell ref="ANK23:ANK24"/>
    <mergeCell ref="ARL2:ARM3"/>
    <mergeCell ref="ARN2:ARO3"/>
    <mergeCell ref="ARO4:ARO5"/>
    <mergeCell ref="ARP4:ARP5"/>
    <mergeCell ref="AYB26:AZA26"/>
    <mergeCell ref="AXR23:AXR24"/>
    <mergeCell ref="ATE26:ATP26"/>
    <mergeCell ref="ANN26:AOD26"/>
    <mergeCell ref="AYL23:AYL24"/>
    <mergeCell ref="AYM23:AYM24"/>
    <mergeCell ref="ATE25:ATP25"/>
    <mergeCell ref="ASB2:ASC3"/>
    <mergeCell ref="ARV2:ARW3"/>
    <mergeCell ref="BJV23:BJV24"/>
    <mergeCell ref="ALL4:ALL5"/>
    <mergeCell ref="ALJ23:ALJ24"/>
    <mergeCell ref="ALK23:ALK24"/>
    <mergeCell ref="ALL23:ALL24"/>
    <mergeCell ref="ALM23:ALM24"/>
    <mergeCell ref="ALQ4:ALQ5"/>
    <mergeCell ref="ALF23:ALF24"/>
    <mergeCell ref="ALG23:ALG24"/>
    <mergeCell ref="BBJ23:BBJ24"/>
    <mergeCell ref="BBK23:BBK24"/>
    <mergeCell ref="BCG23:BCG24"/>
    <mergeCell ref="AZW23:AZW24"/>
    <mergeCell ref="AZX23:AZX24"/>
    <mergeCell ref="AMP23:AMP24"/>
    <mergeCell ref="AYB23:AYB24"/>
    <mergeCell ref="AYC23:AYC24"/>
    <mergeCell ref="AYD23:AYD24"/>
    <mergeCell ref="AYE23:AYE24"/>
    <mergeCell ref="AYN23:AYN24"/>
    <mergeCell ref="AYI23:AYI24"/>
    <mergeCell ref="AXA23:AXA24"/>
    <mergeCell ref="AUO23:AUO24"/>
    <mergeCell ref="AUU23:AUU24"/>
    <mergeCell ref="ANT23:ANT24"/>
    <mergeCell ref="AOK23:AOK24"/>
    <mergeCell ref="AOL23:AOL24"/>
    <mergeCell ref="ART23:ART24"/>
    <mergeCell ref="BAK4:BAK5"/>
    <mergeCell ref="AXT14:AXU14"/>
    <mergeCell ref="AVK23:AVK24"/>
    <mergeCell ref="AVM23:AVM24"/>
    <mergeCell ref="AZH26:BAD26"/>
    <mergeCell ref="APZ26:AQR26"/>
    <mergeCell ref="AVO4:AVO5"/>
    <mergeCell ref="AXV12:AXW12"/>
    <mergeCell ref="ALR23:ALR24"/>
    <mergeCell ref="BIR26:BIW26"/>
    <mergeCell ref="BKP23:BKP24"/>
    <mergeCell ref="BKQ23:BKQ24"/>
    <mergeCell ref="BKB12:BKC12"/>
    <mergeCell ref="BJR13:BJS13"/>
    <mergeCell ref="BJT13:BJU13"/>
    <mergeCell ref="BJV13:BJW13"/>
    <mergeCell ref="BJX13:BJY13"/>
    <mergeCell ref="BJZ13:BKA13"/>
    <mergeCell ref="BKB13:BKC13"/>
    <mergeCell ref="BJR14:BJS14"/>
    <mergeCell ref="BJV11:BJW11"/>
    <mergeCell ref="BJX11:BJY11"/>
    <mergeCell ref="BJB23:BJB24"/>
    <mergeCell ref="BJJ4:BJJ5"/>
    <mergeCell ref="BGQ23:BGQ24"/>
    <mergeCell ref="BJS23:BJS24"/>
    <mergeCell ref="BJQ23:BJQ24"/>
    <mergeCell ref="BJA23:BJA24"/>
    <mergeCell ref="BJD23:BJD24"/>
    <mergeCell ref="BIR4:BIR5"/>
    <mergeCell ref="BJZ16:BKA16"/>
    <mergeCell ref="BBW2:BBX4"/>
    <mergeCell ref="BJX12:BJY12"/>
    <mergeCell ref="BKA23:BKA24"/>
    <mergeCell ref="BJV15:BJW15"/>
    <mergeCell ref="BAG26:BAV26"/>
    <mergeCell ref="BFI23:BFI24"/>
    <mergeCell ref="BKB16:BKC16"/>
    <mergeCell ref="BDJ23:BDJ24"/>
    <mergeCell ref="BJY23:BJY24"/>
    <mergeCell ref="BIB23:BIB24"/>
    <mergeCell ref="BIX2:BJB3"/>
    <mergeCell ref="BJC2:BJH3"/>
    <mergeCell ref="BAW26:BBX26"/>
    <mergeCell ref="BAW2:BAX3"/>
    <mergeCell ref="BBO2:BBP4"/>
    <mergeCell ref="BBI3:BBJ4"/>
    <mergeCell ref="BAW25:BBX25"/>
    <mergeCell ref="BBQ23:BBQ24"/>
    <mergeCell ref="BBR23:BBR24"/>
    <mergeCell ref="BGY2:BHN2"/>
    <mergeCell ref="BFM23:BFM24"/>
    <mergeCell ref="BFN23:BFN24"/>
    <mergeCell ref="BFO23:BFO24"/>
    <mergeCell ref="BFY2:BFZ4"/>
    <mergeCell ref="BFZ23:BFZ24"/>
    <mergeCell ref="BGE3:BGF4"/>
    <mergeCell ref="BHW2:BHX3"/>
    <mergeCell ref="BBK3:BBL4"/>
    <mergeCell ref="BEE25:BEN25"/>
    <mergeCell ref="BHU2:BHV3"/>
    <mergeCell ref="BHP23:BHP24"/>
    <mergeCell ref="BHV23:BHV24"/>
    <mergeCell ref="BHW23:BHW24"/>
    <mergeCell ref="BBY3:BBZ4"/>
    <mergeCell ref="BCA3:BCB4"/>
    <mergeCell ref="BFP23:BFP24"/>
    <mergeCell ref="BJU23:BJU24"/>
    <mergeCell ref="BCC3:BCD4"/>
    <mergeCell ref="BCE3:BCF4"/>
    <mergeCell ref="BCG3:BCH4"/>
    <mergeCell ref="BCI3:BCJ4"/>
    <mergeCell ref="BCK3:BCL4"/>
    <mergeCell ref="BCM3:BCN4"/>
    <mergeCell ref="BIE3:BIF4"/>
    <mergeCell ref="BGY23:BGY24"/>
    <mergeCell ref="BGG3:BGH4"/>
    <mergeCell ref="BGY3:BGZ4"/>
    <mergeCell ref="BGD23:BGD24"/>
    <mergeCell ref="BBY26:BCR26"/>
    <mergeCell ref="BGC2:BGR2"/>
    <mergeCell ref="BJX16:BJY16"/>
    <mergeCell ref="BIR23:BIR24"/>
    <mergeCell ref="BJF23:BJF24"/>
    <mergeCell ref="BJT16:BJU16"/>
    <mergeCell ref="BJV16:BJW16"/>
    <mergeCell ref="BCS26:BDL26"/>
    <mergeCell ref="BCQ23:BCQ24"/>
    <mergeCell ref="BEX23:BEX24"/>
    <mergeCell ref="BEM23:BEM24"/>
    <mergeCell ref="BEU23:BEU24"/>
    <mergeCell ref="BFM25:BGB25"/>
    <mergeCell ref="BEY2:BEZ4"/>
    <mergeCell ref="BFA2:BFG2"/>
    <mergeCell ref="BFC3:BFD4"/>
    <mergeCell ref="BGY25:BHT25"/>
    <mergeCell ref="BHR23:BHR24"/>
    <mergeCell ref="BHS23:BHS24"/>
    <mergeCell ref="BJX15:BJY15"/>
    <mergeCell ref="BIG23:BIG24"/>
    <mergeCell ref="BLL26:BME26"/>
    <mergeCell ref="BDQ26:BED26"/>
    <mergeCell ref="BEE1:BEN1"/>
    <mergeCell ref="BEE26:BEN26"/>
    <mergeCell ref="BEO1:BEX1"/>
    <mergeCell ref="BEO26:BEX26"/>
    <mergeCell ref="BEY1:BFL1"/>
    <mergeCell ref="BEY26:BFL26"/>
    <mergeCell ref="BFM1:BGB1"/>
    <mergeCell ref="BFM26:BGB26"/>
    <mergeCell ref="BGC1:BGX1"/>
    <mergeCell ref="BGC26:BGX26"/>
    <mergeCell ref="BGY1:BHT1"/>
    <mergeCell ref="BGY26:BHT26"/>
    <mergeCell ref="BHU1:BHZ1"/>
    <mergeCell ref="BHU26:BHZ26"/>
    <mergeCell ref="BIA1:BIQ1"/>
    <mergeCell ref="BIA26:BIQ26"/>
    <mergeCell ref="BIA25:BIQ25"/>
    <mergeCell ref="BIA2:BIB4"/>
    <mergeCell ref="BIG2:BIH4"/>
    <mergeCell ref="BIM2:BIN4"/>
    <mergeCell ref="BJP2:BKC2"/>
    <mergeCell ref="BIR1:BIW1"/>
    <mergeCell ref="BHK3:BHL4"/>
    <mergeCell ref="BIH23:BIH24"/>
    <mergeCell ref="BIP23:BIP24"/>
    <mergeCell ref="BJZ15:BKA15"/>
    <mergeCell ref="BKB15:BKC15"/>
    <mergeCell ref="BJR16:BJS16"/>
    <mergeCell ref="BKZ23:BKZ24"/>
    <mergeCell ref="BLA23:BLA24"/>
    <mergeCell ref="BON25:BOQ25"/>
    <mergeCell ref="BON26:BOQ26"/>
    <mergeCell ref="A19:B19"/>
    <mergeCell ref="BGC25:BGX25"/>
    <mergeCell ref="AUC26:AUN26"/>
    <mergeCell ref="BGX23:BGX24"/>
    <mergeCell ref="BCR23:BCR24"/>
    <mergeCell ref="BDQ4:BDQ5"/>
    <mergeCell ref="BDE23:BDE24"/>
    <mergeCell ref="BDF23:BDF24"/>
    <mergeCell ref="BDG23:BDG24"/>
    <mergeCell ref="BBG23:BBG24"/>
    <mergeCell ref="BBX23:BBX24"/>
    <mergeCell ref="BBI23:BBI24"/>
    <mergeCell ref="BGW2:BGX4"/>
    <mergeCell ref="AXT23:AXT24"/>
    <mergeCell ref="AZU23:AZU24"/>
    <mergeCell ref="AZV23:AZV24"/>
    <mergeCell ref="BCM23:BCM24"/>
    <mergeCell ref="BDK23:BDK24"/>
    <mergeCell ref="BFY23:BFY24"/>
    <mergeCell ref="BGS23:BGS24"/>
    <mergeCell ref="BEQ3:BER4"/>
    <mergeCell ref="BES3:BET4"/>
    <mergeCell ref="BBN23:BBN24"/>
    <mergeCell ref="BFU2:BFV4"/>
    <mergeCell ref="BFU23:BFU24"/>
    <mergeCell ref="BGO23:BGO24"/>
    <mergeCell ref="VL26:VQ26"/>
    <mergeCell ref="UZ2:VC2"/>
    <mergeCell ref="VD2:VG2"/>
    <mergeCell ref="VH2:VK2"/>
    <mergeCell ref="BON1:BOQ1"/>
    <mergeCell ref="BON2:BOO3"/>
    <mergeCell ref="BOP2:BOP3"/>
    <mergeCell ref="BOQ2:BOQ5"/>
    <mergeCell ref="BON4:BON5"/>
    <mergeCell ref="BOO4:BOO5"/>
    <mergeCell ref="BOP4:BOP5"/>
    <mergeCell ref="BON23:BON24"/>
    <mergeCell ref="BOO23:BOO24"/>
    <mergeCell ref="BOP23:BOP24"/>
    <mergeCell ref="BOQ23:BOQ24"/>
    <mergeCell ref="BGC3:BGD4"/>
    <mergeCell ref="BEJ23:BEJ24"/>
    <mergeCell ref="BHX23:BHX24"/>
    <mergeCell ref="BHQ23:BHQ24"/>
    <mergeCell ref="BGZ23:BGZ24"/>
    <mergeCell ref="BHA23:BHA24"/>
    <mergeCell ref="BGT23:BGT24"/>
    <mergeCell ref="BFC23:BFC24"/>
    <mergeCell ref="BFD23:BFD24"/>
    <mergeCell ref="BGI3:BGJ4"/>
    <mergeCell ref="BGK3:BGL4"/>
    <mergeCell ref="BGM3:BGN4"/>
    <mergeCell ref="BGO3:BGP4"/>
    <mergeCell ref="BGP23:BGP24"/>
    <mergeCell ref="BFL23:BFL24"/>
    <mergeCell ref="BFV23:BFV24"/>
    <mergeCell ref="BFG23:BFG24"/>
    <mergeCell ref="BJR23:BJR24"/>
    <mergeCell ref="BKV2:BKW3"/>
    <mergeCell ref="BKV4:BKV5"/>
    <mergeCell ref="BKV23:BKV24"/>
    <mergeCell ref="ZL4:ZL5"/>
    <mergeCell ref="AAT23:AAT24"/>
    <mergeCell ref="AAU23:AAU24"/>
    <mergeCell ref="ACA2:ACB3"/>
    <mergeCell ref="ZE3:ZF3"/>
    <mergeCell ref="ZO23:ZO24"/>
    <mergeCell ref="ZP23:ZP24"/>
    <mergeCell ref="ZG23:ZG24"/>
    <mergeCell ref="AAP4:AAP5"/>
    <mergeCell ref="ACB4:ACB5"/>
    <mergeCell ref="AAA4:AAB4"/>
    <mergeCell ref="AAB23:AAB24"/>
    <mergeCell ref="AAH4:AAH5"/>
    <mergeCell ref="AKL2:AKL5"/>
    <mergeCell ref="AHT4:AHT5"/>
    <mergeCell ref="ABM23:ABM24"/>
    <mergeCell ref="ABN23:ABN24"/>
    <mergeCell ref="AFE23:AFE24"/>
    <mergeCell ref="AAE23:AAE24"/>
    <mergeCell ref="ABK23:ABK24"/>
    <mergeCell ref="ABL23:ABL24"/>
    <mergeCell ref="AKD4:AKD5"/>
    <mergeCell ref="AHB4:AHB5"/>
    <mergeCell ref="AAG3:AAH3"/>
    <mergeCell ref="AIA2:AID3"/>
    <mergeCell ref="AHE2:AHH3"/>
    <mergeCell ref="ACM2:ADB2"/>
    <mergeCell ref="AAY4:AAY5"/>
    <mergeCell ref="ABO2:ABO5"/>
    <mergeCell ref="AFM23:AFM24"/>
    <mergeCell ref="AAC23:AAC24"/>
    <mergeCell ref="AAC4:AAD4"/>
    <mergeCell ref="AFC1:AFX1"/>
    <mergeCell ref="AHW1:AIH1"/>
    <mergeCell ref="AAG23:AAG24"/>
    <mergeCell ref="ANN1:AOD1"/>
    <mergeCell ref="ATE1:ATP1"/>
    <mergeCell ref="XQ23:XQ24"/>
    <mergeCell ref="ALB1:ALS1"/>
    <mergeCell ref="ALT1:AMK1"/>
    <mergeCell ref="AKX3:AKX5"/>
    <mergeCell ref="AKY3:AKY5"/>
    <mergeCell ref="XE4:XE5"/>
    <mergeCell ref="WZ23:WZ24"/>
    <mergeCell ref="XA23:XA24"/>
    <mergeCell ref="ABO23:ABO24"/>
    <mergeCell ref="AKU23:AKU24"/>
    <mergeCell ref="AJN2:AJN5"/>
    <mergeCell ref="XT23:XT24"/>
    <mergeCell ref="YY23:YY24"/>
    <mergeCell ref="ZG4:ZG5"/>
    <mergeCell ref="YP4:YP5"/>
    <mergeCell ref="ZC23:ZC24"/>
    <mergeCell ref="XX2:XX5"/>
    <mergeCell ref="ALS23:ALS24"/>
    <mergeCell ref="AIC23:AIC24"/>
    <mergeCell ref="AIE23:AIE24"/>
    <mergeCell ref="AJG23:AJG24"/>
    <mergeCell ref="AJH23:AJH24"/>
    <mergeCell ref="ALW4:ALW5"/>
    <mergeCell ref="AMR23:AMR24"/>
    <mergeCell ref="AOX4:AOX5"/>
    <mergeCell ref="AMV4:AMV5"/>
    <mergeCell ref="AOR23:AOR24"/>
    <mergeCell ref="ALP4:ALP5"/>
    <mergeCell ref="AKY23:AKY24"/>
    <mergeCell ref="AJU1:AJW1"/>
    <mergeCell ref="AVO1:AVP1"/>
    <mergeCell ref="AVM25:AVN25"/>
    <mergeCell ref="AVM26:AVN26"/>
    <mergeCell ref="AVO25:AVP25"/>
    <mergeCell ref="AVO26:AVP26"/>
    <mergeCell ref="AVR25:AVS25"/>
    <mergeCell ref="AVR26:AVS26"/>
    <mergeCell ref="AVI4:AVI5"/>
    <mergeCell ref="AVJ4:AVJ5"/>
    <mergeCell ref="AVK4:AVK5"/>
    <mergeCell ref="AVL4:AVL5"/>
    <mergeCell ref="AVM4:AVM5"/>
    <mergeCell ref="AVN4:AVN5"/>
    <mergeCell ref="AVI1:AVJ1"/>
    <mergeCell ref="AVR4:AVR5"/>
    <mergeCell ref="AVS4:AVS5"/>
    <mergeCell ref="AVI2:AVJ3"/>
    <mergeCell ref="AVK2:AVL3"/>
    <mergeCell ref="AVM2:AVN3"/>
    <mergeCell ref="AVO2:AVP3"/>
    <mergeCell ref="AVR2:AVS3"/>
    <mergeCell ref="AVQ2:AVQ5"/>
    <mergeCell ref="AVI23:AVI24"/>
    <mergeCell ref="AVR1:AVS1"/>
    <mergeCell ref="AUO26:AVD26"/>
    <mergeCell ref="AVN23:AVN24"/>
    <mergeCell ref="AVO23:AVO24"/>
    <mergeCell ref="AVP23:AVP24"/>
    <mergeCell ref="ALB3:ALC3"/>
    <mergeCell ref="AZB1:AZG1"/>
    <mergeCell ref="AVS23:AVS24"/>
    <mergeCell ref="AVQ23:AVQ24"/>
    <mergeCell ref="AVR23:AVR24"/>
    <mergeCell ref="AVP4:AVP5"/>
    <mergeCell ref="AXN23:AXN24"/>
    <mergeCell ref="AXJ23:AXJ24"/>
    <mergeCell ref="AXB4:AXC4"/>
    <mergeCell ref="AXC23:AXC24"/>
    <mergeCell ref="AXD4:AXE4"/>
    <mergeCell ref="AXD23:AXD24"/>
    <mergeCell ref="AXL23:AXL24"/>
    <mergeCell ref="AWR23:AWR24"/>
    <mergeCell ref="AVE26:AVH26"/>
    <mergeCell ref="AXG4:AXH4"/>
    <mergeCell ref="AXM23:AXM24"/>
    <mergeCell ref="AVJ23:AVJ24"/>
    <mergeCell ref="AVL23:AVL24"/>
    <mergeCell ref="AXV13:AXW13"/>
    <mergeCell ref="AXV3:AXW3"/>
    <mergeCell ref="AYB25:AZA25"/>
    <mergeCell ref="AYZ23:AYZ24"/>
    <mergeCell ref="AXZ23:AXZ24"/>
    <mergeCell ref="AYA23:AYA24"/>
    <mergeCell ref="AVF23:AVF24"/>
    <mergeCell ref="AYS23:AYS24"/>
    <mergeCell ref="AYU23:AYU24"/>
    <mergeCell ref="AYV23:AYV24"/>
    <mergeCell ref="AYW23:AYW24"/>
    <mergeCell ref="AVK1:AVL1"/>
    <mergeCell ref="AVM1:AVN1"/>
    <mergeCell ref="AVK26:AVL26"/>
    <mergeCell ref="BKZ25:BLA25"/>
    <mergeCell ref="BKX2:BKY3"/>
    <mergeCell ref="BKX4:BKX5"/>
    <mergeCell ref="BKY4:BKY5"/>
    <mergeCell ref="BKX23:BKX24"/>
    <mergeCell ref="BKY23:BKY24"/>
    <mergeCell ref="BKX25:BKY25"/>
    <mergeCell ref="AXU23:AXU24"/>
    <mergeCell ref="AXW23:AXW24"/>
    <mergeCell ref="AXT3:AXU3"/>
    <mergeCell ref="AXX4:AXX5"/>
    <mergeCell ref="BJP26:BKC26"/>
    <mergeCell ref="AZB25:AZG25"/>
    <mergeCell ref="AZB26:AZG26"/>
    <mergeCell ref="AZF2:AZG3"/>
    <mergeCell ref="AZF4:AZF5"/>
    <mergeCell ref="AZG4:AZG5"/>
    <mergeCell ref="AZF23:AZF24"/>
    <mergeCell ref="AZG23:AZG24"/>
    <mergeCell ref="BKW23:BKW24"/>
    <mergeCell ref="BKV25:BKW25"/>
    <mergeCell ref="AXT4:AXT5"/>
    <mergeCell ref="AXU4:AXU5"/>
    <mergeCell ref="AXV4:AXV5"/>
    <mergeCell ref="AXW4:AXW5"/>
    <mergeCell ref="AXT10:AXU10"/>
    <mergeCell ref="AXT11:AXU11"/>
    <mergeCell ref="AXT12:AXU12"/>
    <mergeCell ref="AXT13:AXU13"/>
    <mergeCell ref="BKK23:BKK24"/>
    <mergeCell ref="BDM26:BDP26"/>
    <mergeCell ref="BBY2:BCR2"/>
    <mergeCell ref="A21:B21"/>
    <mergeCell ref="YD26:YV26"/>
    <mergeCell ref="YV23:YV24"/>
    <mergeCell ref="WM25:WO25"/>
    <mergeCell ref="WM26:WO26"/>
    <mergeCell ref="WM2:WO4"/>
    <mergeCell ref="AD23:AD24"/>
    <mergeCell ref="AG2:AJ3"/>
    <mergeCell ref="AD4:AE4"/>
    <mergeCell ref="AG4:AH4"/>
    <mergeCell ref="AI4:AJ4"/>
    <mergeCell ref="AXY4:AXY5"/>
    <mergeCell ref="AXT2:AXY2"/>
    <mergeCell ref="AXX3:AXY3"/>
    <mergeCell ref="YD25:YV25"/>
    <mergeCell ref="YK2:YV2"/>
    <mergeCell ref="YS3:YV3"/>
    <mergeCell ref="YS4:YT4"/>
    <mergeCell ref="YU4:YV4"/>
    <mergeCell ref="YS23:YS24"/>
    <mergeCell ref="YT23:YT24"/>
    <mergeCell ref="AXV15:AXW15"/>
    <mergeCell ref="AXV16:AXW16"/>
    <mergeCell ref="AUW23:AUW24"/>
    <mergeCell ref="AUX23:AUX24"/>
    <mergeCell ref="AUR4:AUR5"/>
    <mergeCell ref="AVA4:AVA5"/>
    <mergeCell ref="AXH23:AXH24"/>
    <mergeCell ref="AVT25:AWA25"/>
    <mergeCell ref="AVI25:AVJ25"/>
    <mergeCell ref="AVI26:AVJ26"/>
    <mergeCell ref="AVK25:AVL25"/>
  </mergeCells>
  <phoneticPr fontId="2" type="noConversion"/>
  <pageMargins left="0.31496062992125984" right="0.27559055118110237" top="0.31496062992125984" bottom="0.51181102362204722" header="0.19685039370078741" footer="0.19685039370078741"/>
  <pageSetup paperSize="9" scale="76" fitToHeight="0" orientation="landscape" r:id="rId1"/>
  <headerFooter>
    <oddFooter>第 &amp;P 頁，共 &amp;N 頁</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2</vt:i4>
      </vt:variant>
      <vt:variant>
        <vt:lpstr>已命名的範圍</vt:lpstr>
      </vt:variant>
      <vt:variant>
        <vt:i4>2</vt:i4>
      </vt:variant>
    </vt:vector>
  </HeadingPairs>
  <TitlesOfParts>
    <vt:vector size="4" baseType="lpstr">
      <vt:lpstr>各機關負責部分</vt:lpstr>
      <vt:lpstr>總表</vt:lpstr>
      <vt:lpstr>總表!Print_Area</vt:lpstr>
      <vt:lpstr>總表!Print_Titles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shiupy</dc:creator>
  <cp:lastModifiedBy>user</cp:lastModifiedBy>
  <cp:lastPrinted>2017-05-02T08:17:39Z</cp:lastPrinted>
  <dcterms:created xsi:type="dcterms:W3CDTF">2013-02-22T02:24:20Z</dcterms:created>
  <dcterms:modified xsi:type="dcterms:W3CDTF">2017-05-02T08:51:22Z</dcterms:modified>
</cp:coreProperties>
</file>